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20640" windowHeight="9810" tabRatio="599" firstSheet="3" activeTab="10"/>
  </bookViews>
  <sheets>
    <sheet name="KURUM GENELİ" sheetId="1" r:id="rId1"/>
    <sheet name="FEN BİL.ENST." sheetId="2" r:id="rId2"/>
    <sheet name="FEN EDEB.FAK." sheetId="3" r:id="rId3"/>
    <sheet name="KİM.MET.FAK." sheetId="4" r:id="rId4"/>
    <sheet name="GEMİ İNŞ." sheetId="5" r:id="rId5"/>
    <sheet name="İNŞAAT FAK." sheetId="6" r:id="rId6"/>
    <sheet name="ELEK.FAK." sheetId="7" r:id="rId7"/>
    <sheet name="MAKİNE FAK." sheetId="8" r:id="rId8"/>
    <sheet name="MİMARLIK FAK." sheetId="9" r:id="rId9"/>
    <sheet name="TEK.BİL.MYO" sheetId="10" r:id="rId10"/>
    <sheet name="MİLLİ SAR.MYO." sheetId="11" r:id="rId11"/>
    <sheet name="SOS.BİL.ENST." sheetId="12" r:id="rId12"/>
    <sheet name="EĞİTİM FAK." sheetId="13" r:id="rId13"/>
    <sheet name="İİBF" sheetId="14" r:id="rId14"/>
    <sheet name="SANAT TAS.FAK." sheetId="15" r:id="rId15"/>
    <sheet name="YAB.DİL.YO." sheetId="16" r:id="rId16"/>
    <sheet name="MERKEZLER" sheetId="17" r:id="rId17"/>
    <sheet name="BÖLÜMLER" sheetId="18" r:id="rId18"/>
    <sheet name="REKTÖRLÜK ÖZEL KALEM" sheetId="19" r:id="rId19"/>
    <sheet name="İÇ DENETİM" sheetId="20" r:id="rId20"/>
    <sheet name="GENEL SEKRETER" sheetId="21" r:id="rId21"/>
    <sheet name="İMİD" sheetId="22" r:id="rId22"/>
    <sheet name="PERSONEL DAİ.BŞK." sheetId="23" r:id="rId23"/>
    <sheet name="KÜTÜPHANE " sheetId="24" r:id="rId24"/>
    <sheet name="SKS" sheetId="25" r:id="rId25"/>
    <sheet name="BİLGİ İŞL." sheetId="26" r:id="rId26"/>
    <sheet name="YAPI İŞL." sheetId="27" r:id="rId27"/>
    <sheet name="ÖĞRENCİ İŞL." sheetId="28" r:id="rId28"/>
    <sheet name="STR.GEL.DAİ.BŞK." sheetId="29" r:id="rId29"/>
    <sheet name="HUKUK MÜŞ." sheetId="30" r:id="rId30"/>
  </sheets>
  <definedNames/>
  <calcPr fullCalcOnLoad="1"/>
</workbook>
</file>

<file path=xl/sharedStrings.xml><?xml version="1.0" encoding="utf-8"?>
<sst xmlns="http://schemas.openxmlformats.org/spreadsheetml/2006/main" count="1716" uniqueCount="113">
  <si>
    <t>BİRİM ADI</t>
  </si>
  <si>
    <t>KURUMSAL KOD</t>
  </si>
  <si>
    <t>FONKSİYONEL KOD</t>
  </si>
  <si>
    <t>FİNANS TİPİ</t>
  </si>
  <si>
    <t>EKONOMİK KOD</t>
  </si>
  <si>
    <t>AÇIKLAMA</t>
  </si>
  <si>
    <t>BÜTÇE BAŞLANGIÇ ÖDENEĞİ</t>
  </si>
  <si>
    <t>YILSONU KESİN HARCAMA TAHMİNİ</t>
  </si>
  <si>
    <t>KALAN ÖDENEK</t>
  </si>
  <si>
    <t>FEN BİLİMLERİ ENSTİTÜSÜ</t>
  </si>
  <si>
    <t>09.4.2.00</t>
  </si>
  <si>
    <t>03.2</t>
  </si>
  <si>
    <t>TÜKETİME YÖNELİK MAL VE MALZEME ALIMLARI</t>
  </si>
  <si>
    <t>03.3</t>
  </si>
  <si>
    <t>03.5</t>
  </si>
  <si>
    <t>03.7</t>
  </si>
  <si>
    <t>YOLLUKLAR</t>
  </si>
  <si>
    <t>HİZMET ALIMLARI</t>
  </si>
  <si>
    <t>MENKUL MAL GAYRİMADDİ HAK ALIM BAKIM VE ONARIM GİDERLERİ</t>
  </si>
  <si>
    <t>38.10.04.00</t>
  </si>
  <si>
    <t>38.10.04.32</t>
  </si>
  <si>
    <t>09.4.1.00</t>
  </si>
  <si>
    <t>FEN EDEBİYAT FAKÜLTESİ</t>
  </si>
  <si>
    <t>38.10.04.36</t>
  </si>
  <si>
    <t>38.10.04.37</t>
  </si>
  <si>
    <t>38.10.04.38</t>
  </si>
  <si>
    <t>38.10.04.39</t>
  </si>
  <si>
    <t>EKLENEN ÖDENEK</t>
  </si>
  <si>
    <t>DÜŞÜLEN ÖDENEK</t>
  </si>
  <si>
    <t>TOPLAM ÖDENEK</t>
  </si>
  <si>
    <t>KİMYA METALURJİ FAKÜLTESİ</t>
  </si>
  <si>
    <t>GEMİ İNŞAATI VE DENİZCİLİK FAKÜLTESİ</t>
  </si>
  <si>
    <t>İNŞAAT FAKÜLTESİ</t>
  </si>
  <si>
    <t>ELEKTRİK ELEKTRONİK FAKÜLTESİ</t>
  </si>
  <si>
    <t>MAKİNE FAKÜLTESİ</t>
  </si>
  <si>
    <t>MİMARLIK FAKÜLTESİ</t>
  </si>
  <si>
    <t>TEKNİK BİLİMLER MESLEK YÜKSEKOKULU</t>
  </si>
  <si>
    <t>38.10.04.41</t>
  </si>
  <si>
    <t>38.10.04.42</t>
  </si>
  <si>
    <t>38.10.05.00</t>
  </si>
  <si>
    <t>38.10.05.25</t>
  </si>
  <si>
    <t>38.10.06.04</t>
  </si>
  <si>
    <t>SOSYAL BİLİMLERİ ENSTİTÜSÜ</t>
  </si>
  <si>
    <t>EĞİTİM FAKÜLTESİ</t>
  </si>
  <si>
    <t>38.10.06.31</t>
  </si>
  <si>
    <t>İKTİSADİ VE İDARİ BİLİMLER FAKÜLTESİ</t>
  </si>
  <si>
    <t>38.10.06.43</t>
  </si>
  <si>
    <t>SANAT VE TASARIM FAKÜLTESİ</t>
  </si>
  <si>
    <t>38.10.06.56</t>
  </si>
  <si>
    <t>YABANCI DİLLER YÜKSEKOKULU</t>
  </si>
  <si>
    <t>38.10.06.83</t>
  </si>
  <si>
    <t>BÖLÜMLER</t>
  </si>
  <si>
    <t>38.10.07.89</t>
  </si>
  <si>
    <t>MİLLİ SARAYLAR VE TARİHİ YAPILAR  MESLEK YÜKSEKOKULU</t>
  </si>
  <si>
    <r>
      <t>NOT</t>
    </r>
    <r>
      <rPr>
        <b/>
        <sz val="11"/>
        <color indexed="30"/>
        <rFont val="Calibri"/>
        <family val="2"/>
      </rPr>
      <t>(2)</t>
    </r>
    <r>
      <rPr>
        <b/>
        <sz val="11"/>
        <color indexed="8"/>
        <rFont val="Calibri"/>
        <family val="2"/>
      </rPr>
      <t>:</t>
    </r>
    <r>
      <rPr>
        <b/>
        <sz val="11"/>
        <color indexed="10"/>
        <rFont val="Calibri"/>
        <family val="2"/>
      </rPr>
      <t xml:space="preserve"> Dördüncü üç aylık ödenek gönderme belgeleri</t>
    </r>
    <r>
      <rPr>
        <b/>
        <sz val="11"/>
        <rFont val="Calibri"/>
        <family val="2"/>
      </rPr>
      <t xml:space="preserve"> harcama birimlerinden gelecek olan </t>
    </r>
    <r>
      <rPr>
        <b/>
        <sz val="11"/>
        <color indexed="30"/>
        <rFont val="Calibri"/>
        <family val="2"/>
      </rPr>
      <t xml:space="preserve">yılsonu kesin harcama tahminlerine </t>
    </r>
    <r>
      <rPr>
        <b/>
        <sz val="11"/>
        <rFont val="Calibri"/>
        <family val="2"/>
      </rPr>
      <t>göre düzenlenecektir.</t>
    </r>
  </si>
  <si>
    <r>
      <t>NOT</t>
    </r>
    <r>
      <rPr>
        <b/>
        <sz val="11"/>
        <color indexed="30"/>
        <rFont val="Calibri"/>
        <family val="2"/>
      </rPr>
      <t>(1)</t>
    </r>
    <r>
      <rPr>
        <b/>
        <sz val="11"/>
        <color indexed="8"/>
        <rFont val="Calibri"/>
        <family val="2"/>
      </rPr>
      <t>:</t>
    </r>
    <r>
      <rPr>
        <b/>
        <sz val="11"/>
        <color indexed="10"/>
        <rFont val="Calibri"/>
        <family val="2"/>
      </rPr>
      <t xml:space="preserve"> Yılsonu Kesin Harcama Tahmini sütununa</t>
    </r>
    <r>
      <rPr>
        <b/>
        <sz val="11"/>
        <color indexed="8"/>
        <rFont val="Calibri"/>
        <family val="2"/>
      </rPr>
      <t xml:space="preserve"> yapacağınız tahminler kesin harcama kabul edilecek ve kalan ödenek </t>
    </r>
    <r>
      <rPr>
        <b/>
        <sz val="11"/>
        <color indexed="30"/>
        <rFont val="Calibri"/>
        <family val="2"/>
      </rPr>
      <t>ihtiyaç duyulan harcama birimlerine aktarılacaktır.</t>
    </r>
  </si>
  <si>
    <t>HARCAMA YETKİLİSİ</t>
  </si>
  <si>
    <t>İMZA</t>
  </si>
  <si>
    <t>01.3.9.00</t>
  </si>
  <si>
    <t>38.10.09.02</t>
  </si>
  <si>
    <t>GENEL SEKRETERLİK</t>
  </si>
  <si>
    <t>38.10.09.04</t>
  </si>
  <si>
    <t>İDARİ VE MALİ İŞLER DAİRE BAŞKANLIĞI</t>
  </si>
  <si>
    <t>03.8</t>
  </si>
  <si>
    <t>03.1.4.00</t>
  </si>
  <si>
    <t>03.1</t>
  </si>
  <si>
    <t>ÜRETİME YÖNELİK MAL VE MALZEME ALIMLARI</t>
  </si>
  <si>
    <t>03.4</t>
  </si>
  <si>
    <t>GÖREV GİDERLERİ</t>
  </si>
  <si>
    <t xml:space="preserve"> GAYRİMENKUL MAL BAKIM VE ONARIM GİDERLERİ</t>
  </si>
  <si>
    <t>02.2.0.00</t>
  </si>
  <si>
    <t>PERSONEL DAİRE BAŞKANLIĞI</t>
  </si>
  <si>
    <t>01.3.1.00</t>
  </si>
  <si>
    <t>38.10.09.05</t>
  </si>
  <si>
    <t>38.10.09.06</t>
  </si>
  <si>
    <t>08.2.0.00</t>
  </si>
  <si>
    <t>KÜTÜPHANE VE DOK.DAİ. BAŞK.</t>
  </si>
  <si>
    <t>SAĞLIK KÜLTÜR VE SPOR DAİ. BAŞK.</t>
  </si>
  <si>
    <t>09.6.0.00</t>
  </si>
  <si>
    <t>38.10.09.07</t>
  </si>
  <si>
    <t>38.10.09.08</t>
  </si>
  <si>
    <t>BİLGİ İŞLEM DAİRE BAŞKANLIĞI</t>
  </si>
  <si>
    <t>YAPI İŞLERİ VE TEKNİK DAİRE BAŞKANLIĞI</t>
  </si>
  <si>
    <t>38.10.09.09</t>
  </si>
  <si>
    <t>ÖĞRENCİ İŞLERİ DAİRE BAŞKANLIĞI</t>
  </si>
  <si>
    <t>38.10.09.10</t>
  </si>
  <si>
    <t>…../…../2012</t>
  </si>
  <si>
    <t>38.10.07.59</t>
  </si>
  <si>
    <t>MERKEZLER</t>
  </si>
  <si>
    <t>09.8.8.00</t>
  </si>
  <si>
    <t>REKTÖRLÜK ÖZEL KALEM</t>
  </si>
  <si>
    <t>38.10.09.01</t>
  </si>
  <si>
    <t>09.9.9.00</t>
  </si>
  <si>
    <t>03.6</t>
  </si>
  <si>
    <t>TEMSİL VE TANITMA GİDERLERİ</t>
  </si>
  <si>
    <t>İÇ DENETİM</t>
  </si>
  <si>
    <t>09.9.9.03</t>
  </si>
  <si>
    <t>STRATEJİ GELİŞTİRME DAİRE BAŞKANLIĞI</t>
  </si>
  <si>
    <t>38.10.09.11</t>
  </si>
  <si>
    <t>01.3.2.00</t>
  </si>
  <si>
    <t>HUKUK MÜŞAVİRLİĞİ</t>
  </si>
  <si>
    <t>38.10.09.12</t>
  </si>
  <si>
    <r>
      <rPr>
        <b/>
        <sz val="11"/>
        <color indexed="56"/>
        <rFont val="Calibri"/>
        <family val="2"/>
      </rPr>
      <t>30/10/2013</t>
    </r>
    <r>
      <rPr>
        <b/>
        <sz val="11"/>
        <color indexed="10"/>
        <rFont val="Calibri"/>
        <family val="2"/>
      </rPr>
      <t xml:space="preserve"> HARCAMA</t>
    </r>
  </si>
  <si>
    <t>…../…../….</t>
  </si>
  <si>
    <r>
      <t xml:space="preserve">2014 YILI BİRİMLER </t>
    </r>
    <r>
      <rPr>
        <b/>
        <sz val="15"/>
        <color indexed="10"/>
        <rFont val="Calibri"/>
        <family val="2"/>
      </rPr>
      <t>HAZİNE YARDIMI MAL VE HİZMET ALIMLARI</t>
    </r>
    <r>
      <rPr>
        <b/>
        <sz val="15"/>
        <color indexed="8"/>
        <rFont val="Calibri"/>
        <family val="2"/>
      </rPr>
      <t xml:space="preserve"> TERTİPLERİ BÜTÇE YILSONU HARCAMA TAHMİNLERİ TABLOSU </t>
    </r>
  </si>
  <si>
    <t>2014                  BÜTÇE BAŞLANGIÇ ÖDENEĞİ</t>
  </si>
  <si>
    <r>
      <rPr>
        <b/>
        <sz val="11"/>
        <color indexed="56"/>
        <rFont val="Calibri"/>
        <family val="2"/>
      </rPr>
      <t>30/10/2014</t>
    </r>
    <r>
      <rPr>
        <b/>
        <sz val="11"/>
        <color indexed="10"/>
        <rFont val="Calibri"/>
        <family val="2"/>
      </rPr>
      <t xml:space="preserve"> HARCAMA</t>
    </r>
  </si>
  <si>
    <t>2014 YILI BİRİMLER BÜTÇE YILSONU HARCAMA TAHMİNLERİ TABLOSU</t>
  </si>
  <si>
    <r>
      <rPr>
        <b/>
        <sz val="11"/>
        <color indexed="56"/>
        <rFont val="Calibri"/>
        <family val="2"/>
      </rPr>
      <t>24/10/2014</t>
    </r>
    <r>
      <rPr>
        <b/>
        <sz val="11"/>
        <color indexed="10"/>
        <rFont val="Calibri"/>
        <family val="2"/>
      </rPr>
      <t xml:space="preserve"> HARCAMA</t>
    </r>
  </si>
  <si>
    <r>
      <rPr>
        <b/>
        <sz val="11"/>
        <color indexed="56"/>
        <rFont val="Calibri"/>
        <family val="2"/>
      </rPr>
      <t>24/10/2013</t>
    </r>
    <r>
      <rPr>
        <b/>
        <sz val="11"/>
        <color indexed="10"/>
        <rFont val="Calibri"/>
        <family val="2"/>
      </rPr>
      <t xml:space="preserve"> HARCAMA</t>
    </r>
  </si>
  <si>
    <t>YILSONU KESİN HARCAMA TAHMİNİ           (Ocak-Aralık Sonu)</t>
  </si>
  <si>
    <t>adreslerine mail  ile gönderilecektir.</t>
  </si>
  <si>
    <r>
      <t xml:space="preserve">       </t>
    </r>
    <r>
      <rPr>
        <b/>
        <sz val="11"/>
        <color indexed="40"/>
        <rFont val="Calibri"/>
        <family val="2"/>
      </rPr>
      <t xml:space="preserve">  (2)</t>
    </r>
    <r>
      <rPr>
        <b/>
        <sz val="11"/>
        <rFont val="Calibri"/>
        <family val="2"/>
      </rPr>
      <t xml:space="preserve">     gdurmaz@yildiz.edu.tr         ve       acetin@yildiz.edu.tr 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</si>
</sst>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56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33" borderId="25" xfId="0" applyFont="1" applyFill="1" applyBorder="1" applyAlignment="1">
      <alignment horizontal="left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43" fillId="0" borderId="0" xfId="0" applyFont="1" applyAlignment="1">
      <alignment/>
    </xf>
    <xf numFmtId="4" fontId="0" fillId="0" borderId="3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4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0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0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53" xfId="0" applyNumberFormat="1" applyBorder="1" applyAlignment="1">
      <alignment/>
    </xf>
    <xf numFmtId="0" fontId="42" fillId="33" borderId="54" xfId="0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42" fillId="33" borderId="28" xfId="0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42" fillId="33" borderId="54" xfId="0" applyFont="1" applyFill="1" applyBorder="1" applyAlignment="1">
      <alignment horizontal="left" vertical="center" wrapText="1"/>
    </xf>
    <xf numFmtId="0" fontId="42" fillId="33" borderId="61" xfId="0" applyFont="1" applyFill="1" applyBorder="1" applyAlignment="1">
      <alignment horizontal="center" vertical="center" wrapText="1"/>
    </xf>
    <xf numFmtId="0" fontId="42" fillId="33" borderId="62" xfId="0" applyFont="1" applyFill="1" applyBorder="1" applyAlignment="1">
      <alignment horizontal="center" vertical="center" wrapText="1"/>
    </xf>
    <xf numFmtId="0" fontId="42" fillId="33" borderId="6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0" borderId="49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31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4" fontId="0" fillId="0" borderId="20" xfId="0" applyNumberFormat="1" applyFill="1" applyBorder="1" applyAlignment="1">
      <alignment vertical="center"/>
    </xf>
    <xf numFmtId="4" fontId="0" fillId="0" borderId="38" xfId="0" applyNumberFormat="1" applyBorder="1" applyAlignment="1">
      <alignment vertical="center" wrapText="1"/>
    </xf>
    <xf numFmtId="0" fontId="42" fillId="33" borderId="64" xfId="0" applyFon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vertical="center" wrapText="1"/>
    </xf>
    <xf numFmtId="0" fontId="42" fillId="33" borderId="5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0" fillId="0" borderId="36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25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23.28125" style="3" customWidth="1"/>
    <col min="2" max="2" width="16.421875" style="0" customWidth="1"/>
    <col min="3" max="3" width="13.140625" style="0" customWidth="1"/>
    <col min="4" max="4" width="12.8515625" style="0" customWidth="1"/>
    <col min="5" max="5" width="11.421875" style="0" customWidth="1"/>
    <col min="6" max="6" width="38.421875" style="0" customWidth="1"/>
    <col min="7" max="7" width="14.57421875" style="0" customWidth="1"/>
    <col min="8" max="8" width="14.28125" style="0" customWidth="1"/>
    <col min="9" max="10" width="15.00390625" style="0" customWidth="1"/>
    <col min="11" max="11" width="14.8515625" style="0" customWidth="1"/>
    <col min="12" max="13" width="14.7109375" style="0" customWidth="1"/>
  </cols>
  <sheetData>
    <row r="1" spans="1:13" ht="19.5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ht="15.75" thickBot="1"/>
    <row r="3" spans="1:14" ht="60.75" thickBot="1">
      <c r="A3" s="40" t="s">
        <v>0</v>
      </c>
      <c r="B3" s="41" t="s">
        <v>1</v>
      </c>
      <c r="C3" s="42" t="s">
        <v>2</v>
      </c>
      <c r="D3" s="43" t="s">
        <v>3</v>
      </c>
      <c r="E3" s="44" t="s">
        <v>4</v>
      </c>
      <c r="F3" s="43" t="s">
        <v>5</v>
      </c>
      <c r="G3" s="44" t="s">
        <v>105</v>
      </c>
      <c r="H3" s="43" t="s">
        <v>27</v>
      </c>
      <c r="I3" s="44" t="s">
        <v>28</v>
      </c>
      <c r="J3" s="43" t="s">
        <v>29</v>
      </c>
      <c r="K3" s="134" t="s">
        <v>108</v>
      </c>
      <c r="L3" s="43" t="s">
        <v>7</v>
      </c>
      <c r="M3" s="45" t="s">
        <v>8</v>
      </c>
      <c r="N3" s="1"/>
    </row>
    <row r="4" spans="1:13" ht="15">
      <c r="A4" s="203" t="s">
        <v>9</v>
      </c>
      <c r="B4" s="22" t="s">
        <v>19</v>
      </c>
      <c r="C4" s="4" t="s">
        <v>10</v>
      </c>
      <c r="D4" s="7">
        <v>2</v>
      </c>
      <c r="E4" s="10" t="s">
        <v>11</v>
      </c>
      <c r="F4" s="99" t="s">
        <v>12</v>
      </c>
      <c r="G4" s="16">
        <f>'FEN BİL.ENST.'!G6</f>
        <v>3000</v>
      </c>
      <c r="H4" s="16">
        <f>'FEN BİL.ENST.'!H6</f>
        <v>0</v>
      </c>
      <c r="I4" s="16">
        <f>'FEN BİL.ENST.'!I6</f>
        <v>0</v>
      </c>
      <c r="J4" s="16">
        <f>'FEN BİL.ENST.'!J6</f>
        <v>3000</v>
      </c>
      <c r="K4" s="16">
        <f>'FEN BİL.ENST.'!K6</f>
        <v>2027.71</v>
      </c>
      <c r="L4" s="19">
        <v>0</v>
      </c>
      <c r="M4" s="115">
        <f>J4-L4</f>
        <v>3000</v>
      </c>
    </row>
    <row r="5" spans="1:13" ht="15">
      <c r="A5" s="204"/>
      <c r="B5" s="23" t="s">
        <v>19</v>
      </c>
      <c r="C5" s="5" t="s">
        <v>10</v>
      </c>
      <c r="D5" s="8">
        <v>2</v>
      </c>
      <c r="E5" s="11" t="s">
        <v>13</v>
      </c>
      <c r="F5" s="100" t="s">
        <v>16</v>
      </c>
      <c r="G5" s="17">
        <f>'FEN BİL.ENST.'!G7</f>
        <v>20000</v>
      </c>
      <c r="H5" s="20">
        <f>'FEN BİL.ENST.'!H7</f>
        <v>10000</v>
      </c>
      <c r="I5" s="20">
        <f>'FEN BİL.ENST.'!I7</f>
        <v>0</v>
      </c>
      <c r="J5" s="20">
        <f>'FEN BİL.ENST.'!J7</f>
        <v>30000</v>
      </c>
      <c r="K5" s="20">
        <f>'FEN BİL.ENST.'!K7</f>
        <v>23483.89</v>
      </c>
      <c r="L5" s="20">
        <v>0</v>
      </c>
      <c r="M5" s="120">
        <f>J5-L5</f>
        <v>30000</v>
      </c>
    </row>
    <row r="6" spans="1:13" ht="15">
      <c r="A6" s="204"/>
      <c r="B6" s="23" t="s">
        <v>19</v>
      </c>
      <c r="C6" s="5" t="s">
        <v>10</v>
      </c>
      <c r="D6" s="8">
        <v>2</v>
      </c>
      <c r="E6" s="11" t="s">
        <v>14</v>
      </c>
      <c r="F6" s="100" t="s">
        <v>17</v>
      </c>
      <c r="G6" s="17">
        <f>'FEN BİL.ENST.'!G8</f>
        <v>1000</v>
      </c>
      <c r="H6" s="20">
        <f>'FEN BİL.ENST.'!H8</f>
        <v>1000</v>
      </c>
      <c r="I6" s="20">
        <f>'FEN BİL.ENST.'!I8</f>
        <v>0</v>
      </c>
      <c r="J6" s="20">
        <f>'FEN BİL.ENST.'!J8</f>
        <v>2000</v>
      </c>
      <c r="K6" s="20">
        <f>'FEN BİL.ENST.'!K8</f>
        <v>1156</v>
      </c>
      <c r="L6" s="20">
        <v>0</v>
      </c>
      <c r="M6" s="120">
        <f>J6-L6</f>
        <v>2000</v>
      </c>
    </row>
    <row r="7" spans="1:13" ht="15.75" thickBot="1">
      <c r="A7" s="205"/>
      <c r="B7" s="24" t="s">
        <v>19</v>
      </c>
      <c r="C7" s="6" t="s">
        <v>10</v>
      </c>
      <c r="D7" s="9">
        <v>2</v>
      </c>
      <c r="E7" s="12" t="s">
        <v>15</v>
      </c>
      <c r="F7" s="101" t="s">
        <v>18</v>
      </c>
      <c r="G7" s="18">
        <f>'FEN BİL.ENST.'!G9</f>
        <v>1000</v>
      </c>
      <c r="H7" s="21">
        <f>'FEN BİL.ENST.'!H9</f>
        <v>0</v>
      </c>
      <c r="I7" s="21">
        <f>'FEN BİL.ENST.'!I9</f>
        <v>0</v>
      </c>
      <c r="J7" s="21">
        <f>'FEN BİL.ENST.'!J9</f>
        <v>1000</v>
      </c>
      <c r="K7" s="21">
        <f>'FEN BİL.ENST.'!K9</f>
        <v>0</v>
      </c>
      <c r="L7" s="21">
        <v>0</v>
      </c>
      <c r="M7" s="121">
        <f>J7-L7</f>
        <v>1000</v>
      </c>
    </row>
    <row r="8" spans="1:13" ht="15">
      <c r="A8" s="203" t="s">
        <v>22</v>
      </c>
      <c r="B8" s="22" t="s">
        <v>20</v>
      </c>
      <c r="C8" s="4" t="s">
        <v>21</v>
      </c>
      <c r="D8" s="7">
        <v>2</v>
      </c>
      <c r="E8" s="10" t="s">
        <v>11</v>
      </c>
      <c r="F8" s="99" t="s">
        <v>12</v>
      </c>
      <c r="G8" s="96">
        <f>'FEN EDEB.FAK.'!G5</f>
        <v>22000</v>
      </c>
      <c r="H8" s="98">
        <f>'FEN EDEB.FAK.'!H5</f>
        <v>0</v>
      </c>
      <c r="I8" s="98">
        <f>'FEN EDEB.FAK.'!I5</f>
        <v>0</v>
      </c>
      <c r="J8" s="98">
        <f>'FEN EDEB.FAK.'!J5</f>
        <v>22000</v>
      </c>
      <c r="K8" s="98">
        <f>'FEN EDEB.FAK.'!K5</f>
        <v>9302.52</v>
      </c>
      <c r="L8" s="98">
        <v>0</v>
      </c>
      <c r="M8" s="114">
        <f aca="true" t="shared" si="0" ref="M8:M55">J8-L8</f>
        <v>22000</v>
      </c>
    </row>
    <row r="9" spans="1:13" ht="15">
      <c r="A9" s="204"/>
      <c r="B9" s="23" t="s">
        <v>20</v>
      </c>
      <c r="C9" s="5" t="s">
        <v>21</v>
      </c>
      <c r="D9" s="8">
        <v>2</v>
      </c>
      <c r="E9" s="11" t="s">
        <v>13</v>
      </c>
      <c r="F9" s="100" t="s">
        <v>16</v>
      </c>
      <c r="G9" s="17">
        <f>'FEN EDEB.FAK.'!G6</f>
        <v>230000</v>
      </c>
      <c r="H9" s="20">
        <f>'FEN EDEB.FAK.'!H6</f>
        <v>0</v>
      </c>
      <c r="I9" s="20">
        <f>'FEN EDEB.FAK.'!I6</f>
        <v>0</v>
      </c>
      <c r="J9" s="20">
        <f>'FEN EDEB.FAK.'!J6</f>
        <v>230000</v>
      </c>
      <c r="K9" s="20">
        <f>'FEN EDEB.FAK.'!K6</f>
        <v>166558.76</v>
      </c>
      <c r="L9" s="20">
        <v>0</v>
      </c>
      <c r="M9" s="120">
        <f t="shared" si="0"/>
        <v>230000</v>
      </c>
    </row>
    <row r="10" spans="1:13" ht="15">
      <c r="A10" s="204"/>
      <c r="B10" s="23" t="s">
        <v>20</v>
      </c>
      <c r="C10" s="5" t="s">
        <v>21</v>
      </c>
      <c r="D10" s="8">
        <v>2</v>
      </c>
      <c r="E10" s="11" t="s">
        <v>14</v>
      </c>
      <c r="F10" s="100" t="s">
        <v>17</v>
      </c>
      <c r="G10" s="17">
        <f>'FEN EDEB.FAK.'!G7</f>
        <v>8000</v>
      </c>
      <c r="H10" s="20">
        <f>'FEN EDEB.FAK.'!H7</f>
        <v>0</v>
      </c>
      <c r="I10" s="20">
        <f>'FEN EDEB.FAK.'!I7</f>
        <v>0</v>
      </c>
      <c r="J10" s="20">
        <f>'FEN EDEB.FAK.'!J7</f>
        <v>8000</v>
      </c>
      <c r="K10" s="20">
        <f>'FEN EDEB.FAK.'!K7</f>
        <v>7938.59</v>
      </c>
      <c r="L10" s="20">
        <v>0</v>
      </c>
      <c r="M10" s="120">
        <f t="shared" si="0"/>
        <v>8000</v>
      </c>
    </row>
    <row r="11" spans="1:13" ht="15.75" thickBot="1">
      <c r="A11" s="205"/>
      <c r="B11" s="24" t="s">
        <v>20</v>
      </c>
      <c r="C11" s="6" t="s">
        <v>21</v>
      </c>
      <c r="D11" s="9">
        <v>2</v>
      </c>
      <c r="E11" s="12" t="s">
        <v>15</v>
      </c>
      <c r="F11" s="101" t="s">
        <v>18</v>
      </c>
      <c r="G11" s="82">
        <f>'FEN EDEB.FAK.'!G8</f>
        <v>14000</v>
      </c>
      <c r="H11" s="97">
        <f>'FEN EDEB.FAK.'!H8</f>
        <v>20000</v>
      </c>
      <c r="I11" s="97">
        <f>'FEN EDEB.FAK.'!I8</f>
        <v>0</v>
      </c>
      <c r="J11" s="97">
        <f>'FEN EDEB.FAK.'!J8</f>
        <v>34000</v>
      </c>
      <c r="K11" s="97">
        <f>'FEN EDEB.FAK.'!K8</f>
        <v>34000</v>
      </c>
      <c r="L11" s="97">
        <v>0</v>
      </c>
      <c r="M11" s="122">
        <f t="shared" si="0"/>
        <v>34000</v>
      </c>
    </row>
    <row r="12" spans="1:13" ht="15">
      <c r="A12" s="203" t="s">
        <v>30</v>
      </c>
      <c r="B12" s="22" t="s">
        <v>23</v>
      </c>
      <c r="C12" s="4" t="s">
        <v>21</v>
      </c>
      <c r="D12" s="7">
        <v>2</v>
      </c>
      <c r="E12" s="10" t="s">
        <v>11</v>
      </c>
      <c r="F12" s="99" t="s">
        <v>12</v>
      </c>
      <c r="G12" s="16">
        <f>'KİM.MET.FAK.'!G5</f>
        <v>20000</v>
      </c>
      <c r="H12" s="19">
        <f>'KİM.MET.FAK.'!H5</f>
        <v>0</v>
      </c>
      <c r="I12" s="19">
        <f>'KİM.MET.FAK.'!I5</f>
        <v>0</v>
      </c>
      <c r="J12" s="19">
        <f>'KİM.MET.FAK.'!J5</f>
        <v>20000</v>
      </c>
      <c r="K12" s="19">
        <f>'KİM.MET.FAK.'!K5</f>
        <v>8041.7</v>
      </c>
      <c r="L12" s="19">
        <v>0</v>
      </c>
      <c r="M12" s="115">
        <f t="shared" si="0"/>
        <v>20000</v>
      </c>
    </row>
    <row r="13" spans="1:13" ht="15">
      <c r="A13" s="204"/>
      <c r="B13" s="23" t="s">
        <v>23</v>
      </c>
      <c r="C13" s="5" t="s">
        <v>21</v>
      </c>
      <c r="D13" s="8">
        <v>2</v>
      </c>
      <c r="E13" s="11" t="s">
        <v>13</v>
      </c>
      <c r="F13" s="100" t="s">
        <v>16</v>
      </c>
      <c r="G13" s="17">
        <f>'KİM.MET.FAK.'!G6</f>
        <v>110000</v>
      </c>
      <c r="H13" s="20">
        <f>'KİM.MET.FAK.'!H6</f>
        <v>0</v>
      </c>
      <c r="I13" s="20">
        <f>'KİM.MET.FAK.'!I6</f>
        <v>0</v>
      </c>
      <c r="J13" s="20">
        <f>'KİM.MET.FAK.'!J6</f>
        <v>110000</v>
      </c>
      <c r="K13" s="20">
        <f>'KİM.MET.FAK.'!K6</f>
        <v>109414.02</v>
      </c>
      <c r="L13" s="20">
        <v>0</v>
      </c>
      <c r="M13" s="120">
        <f t="shared" si="0"/>
        <v>110000</v>
      </c>
    </row>
    <row r="14" spans="1:13" ht="15">
      <c r="A14" s="204"/>
      <c r="B14" s="23" t="s">
        <v>23</v>
      </c>
      <c r="C14" s="5" t="s">
        <v>21</v>
      </c>
      <c r="D14" s="8">
        <v>2</v>
      </c>
      <c r="E14" s="11" t="s">
        <v>14</v>
      </c>
      <c r="F14" s="100" t="s">
        <v>17</v>
      </c>
      <c r="G14" s="17">
        <f>'KİM.MET.FAK.'!G7</f>
        <v>5000</v>
      </c>
      <c r="H14" s="20">
        <f>'KİM.MET.FAK.'!H7</f>
        <v>0</v>
      </c>
      <c r="I14" s="20">
        <f>'KİM.MET.FAK.'!I7</f>
        <v>0</v>
      </c>
      <c r="J14" s="20">
        <f>'KİM.MET.FAK.'!J7</f>
        <v>5000</v>
      </c>
      <c r="K14" s="20">
        <f>'KİM.MET.FAK.'!K7</f>
        <v>5314.5</v>
      </c>
      <c r="L14" s="20">
        <v>0</v>
      </c>
      <c r="M14" s="120">
        <f t="shared" si="0"/>
        <v>5000</v>
      </c>
    </row>
    <row r="15" spans="1:13" ht="15" customHeight="1" thickBot="1">
      <c r="A15" s="205"/>
      <c r="B15" s="24" t="s">
        <v>23</v>
      </c>
      <c r="C15" s="6" t="s">
        <v>21</v>
      </c>
      <c r="D15" s="9">
        <v>2</v>
      </c>
      <c r="E15" s="12" t="s">
        <v>15</v>
      </c>
      <c r="F15" s="101" t="s">
        <v>18</v>
      </c>
      <c r="G15" s="18">
        <f>'KİM.MET.FAK.'!G8</f>
        <v>15000</v>
      </c>
      <c r="H15" s="21">
        <f>'KİM.MET.FAK.'!H8</f>
        <v>0</v>
      </c>
      <c r="I15" s="21">
        <f>'KİM.MET.FAK.'!I8</f>
        <v>0</v>
      </c>
      <c r="J15" s="21">
        <f>'KİM.MET.FAK.'!J8</f>
        <v>15000</v>
      </c>
      <c r="K15" s="21">
        <f>'KİM.MET.FAK.'!K8</f>
        <v>11480.2</v>
      </c>
      <c r="L15" s="21">
        <v>0</v>
      </c>
      <c r="M15" s="121">
        <f t="shared" si="0"/>
        <v>15000</v>
      </c>
    </row>
    <row r="16" spans="1:13" ht="15">
      <c r="A16" s="203" t="s">
        <v>31</v>
      </c>
      <c r="B16" s="22" t="s">
        <v>24</v>
      </c>
      <c r="C16" s="4" t="s">
        <v>21</v>
      </c>
      <c r="D16" s="7">
        <v>2</v>
      </c>
      <c r="E16" s="10" t="s">
        <v>11</v>
      </c>
      <c r="F16" s="99" t="s">
        <v>12</v>
      </c>
      <c r="G16" s="96">
        <f>'GEMİ İNŞ.'!G5</f>
        <v>6000</v>
      </c>
      <c r="H16" s="98">
        <f>'GEMİ İNŞ.'!H5</f>
        <v>0</v>
      </c>
      <c r="I16" s="98">
        <f>'GEMİ İNŞ.'!I5</f>
        <v>0</v>
      </c>
      <c r="J16" s="98">
        <f>'GEMİ İNŞ.'!J5</f>
        <v>6000</v>
      </c>
      <c r="K16" s="98">
        <f>'GEMİ İNŞ.'!K5</f>
        <v>6000</v>
      </c>
      <c r="L16" s="98">
        <v>0</v>
      </c>
      <c r="M16" s="114">
        <f t="shared" si="0"/>
        <v>6000</v>
      </c>
    </row>
    <row r="17" spans="1:13" ht="15">
      <c r="A17" s="204"/>
      <c r="B17" s="23" t="s">
        <v>24</v>
      </c>
      <c r="C17" s="5" t="s">
        <v>21</v>
      </c>
      <c r="D17" s="8">
        <v>2</v>
      </c>
      <c r="E17" s="11" t="s">
        <v>13</v>
      </c>
      <c r="F17" s="100" t="s">
        <v>16</v>
      </c>
      <c r="G17" s="17">
        <f>'GEMİ İNŞ.'!G6</f>
        <v>50000</v>
      </c>
      <c r="H17" s="20">
        <f>'GEMİ İNŞ.'!H6</f>
        <v>0</v>
      </c>
      <c r="I17" s="20">
        <f>'GEMİ İNŞ.'!I6</f>
        <v>0</v>
      </c>
      <c r="J17" s="20">
        <f>'GEMİ İNŞ.'!J6</f>
        <v>50000</v>
      </c>
      <c r="K17" s="20">
        <f>'GEMİ İNŞ.'!K6</f>
        <v>20387.28</v>
      </c>
      <c r="L17" s="20">
        <v>0</v>
      </c>
      <c r="M17" s="120">
        <f t="shared" si="0"/>
        <v>50000</v>
      </c>
    </row>
    <row r="18" spans="1:13" ht="15">
      <c r="A18" s="204"/>
      <c r="B18" s="23" t="s">
        <v>24</v>
      </c>
      <c r="C18" s="5" t="s">
        <v>21</v>
      </c>
      <c r="D18" s="8">
        <v>2</v>
      </c>
      <c r="E18" s="11" t="s">
        <v>14</v>
      </c>
      <c r="F18" s="100" t="s">
        <v>17</v>
      </c>
      <c r="G18" s="17">
        <f>'GEMİ İNŞ.'!G7</f>
        <v>5000</v>
      </c>
      <c r="H18" s="20">
        <f>'GEMİ İNŞ.'!H7</f>
        <v>0</v>
      </c>
      <c r="I18" s="20">
        <f>'GEMİ İNŞ.'!I7</f>
        <v>0</v>
      </c>
      <c r="J18" s="20">
        <f>'GEMİ İNŞ.'!J7</f>
        <v>5000</v>
      </c>
      <c r="K18" s="20">
        <f>'GEMİ İNŞ.'!K7</f>
        <v>3179.59</v>
      </c>
      <c r="L18" s="20">
        <v>0</v>
      </c>
      <c r="M18" s="120">
        <f t="shared" si="0"/>
        <v>5000</v>
      </c>
    </row>
    <row r="19" spans="1:13" ht="15.75" thickBot="1">
      <c r="A19" s="205"/>
      <c r="B19" s="24" t="s">
        <v>24</v>
      </c>
      <c r="C19" s="6" t="s">
        <v>21</v>
      </c>
      <c r="D19" s="9">
        <v>2</v>
      </c>
      <c r="E19" s="12" t="s">
        <v>15</v>
      </c>
      <c r="F19" s="101" t="s">
        <v>18</v>
      </c>
      <c r="G19" s="82">
        <f>'GEMİ İNŞ.'!G8</f>
        <v>12000</v>
      </c>
      <c r="H19" s="97">
        <f>'GEMİ İNŞ.'!H8</f>
        <v>10000</v>
      </c>
      <c r="I19" s="97">
        <f>'GEMİ İNŞ.'!I8</f>
        <v>0</v>
      </c>
      <c r="J19" s="97">
        <f>'GEMİ İNŞ.'!J8</f>
        <v>22000</v>
      </c>
      <c r="K19" s="97">
        <f>'GEMİ İNŞ.'!K8</f>
        <v>17186.09</v>
      </c>
      <c r="L19" s="97">
        <v>0</v>
      </c>
      <c r="M19" s="122">
        <f t="shared" si="0"/>
        <v>22000</v>
      </c>
    </row>
    <row r="20" spans="1:13" ht="15">
      <c r="A20" s="203" t="s">
        <v>32</v>
      </c>
      <c r="B20" s="22" t="s">
        <v>25</v>
      </c>
      <c r="C20" s="4" t="s">
        <v>21</v>
      </c>
      <c r="D20" s="7">
        <v>2</v>
      </c>
      <c r="E20" s="10" t="s">
        <v>11</v>
      </c>
      <c r="F20" s="99" t="s">
        <v>12</v>
      </c>
      <c r="G20" s="16">
        <f>'İNŞAAT FAK.'!G5</f>
        <v>23000</v>
      </c>
      <c r="H20" s="19">
        <f>'İNŞAAT FAK.'!H5</f>
        <v>0</v>
      </c>
      <c r="I20" s="19">
        <f>'İNŞAAT FAK.'!I5</f>
        <v>0</v>
      </c>
      <c r="J20" s="19">
        <f>'İNŞAAT FAK.'!J5</f>
        <v>23000</v>
      </c>
      <c r="K20" s="19">
        <f>'İNŞAAT FAK.'!K5</f>
        <v>15217.54</v>
      </c>
      <c r="L20" s="19">
        <v>0</v>
      </c>
      <c r="M20" s="115">
        <f t="shared" si="0"/>
        <v>23000</v>
      </c>
    </row>
    <row r="21" spans="1:13" ht="15">
      <c r="A21" s="204"/>
      <c r="B21" s="23" t="s">
        <v>25</v>
      </c>
      <c r="C21" s="5" t="s">
        <v>21</v>
      </c>
      <c r="D21" s="8">
        <v>2</v>
      </c>
      <c r="E21" s="11" t="s">
        <v>13</v>
      </c>
      <c r="F21" s="100" t="s">
        <v>16</v>
      </c>
      <c r="G21" s="17">
        <f>'İNŞAAT FAK.'!G6</f>
        <v>125000</v>
      </c>
      <c r="H21" s="20">
        <f>'İNŞAAT FAK.'!H6</f>
        <v>0</v>
      </c>
      <c r="I21" s="20">
        <f>'İNŞAAT FAK.'!I6</f>
        <v>0</v>
      </c>
      <c r="J21" s="20">
        <f>'İNŞAAT FAK.'!J6</f>
        <v>125000</v>
      </c>
      <c r="K21" s="20">
        <f>'İNŞAAT FAK.'!K6</f>
        <v>67449.79</v>
      </c>
      <c r="L21" s="20">
        <v>0</v>
      </c>
      <c r="M21" s="120">
        <f t="shared" si="0"/>
        <v>125000</v>
      </c>
    </row>
    <row r="22" spans="1:13" ht="15">
      <c r="A22" s="204"/>
      <c r="B22" s="23" t="s">
        <v>25</v>
      </c>
      <c r="C22" s="5" t="s">
        <v>21</v>
      </c>
      <c r="D22" s="8">
        <v>2</v>
      </c>
      <c r="E22" s="11" t="s">
        <v>14</v>
      </c>
      <c r="F22" s="100" t="s">
        <v>17</v>
      </c>
      <c r="G22" s="17">
        <f>'İNŞAAT FAK.'!G7</f>
        <v>9000</v>
      </c>
      <c r="H22" s="20">
        <f>'İNŞAAT FAK.'!H7</f>
        <v>0</v>
      </c>
      <c r="I22" s="20">
        <f>'İNŞAAT FAK.'!I7</f>
        <v>0</v>
      </c>
      <c r="J22" s="20">
        <f>'İNŞAAT FAK.'!J7</f>
        <v>9000</v>
      </c>
      <c r="K22" s="20">
        <f>'İNŞAAT FAK.'!K7</f>
        <v>7512.4</v>
      </c>
      <c r="L22" s="20">
        <v>0</v>
      </c>
      <c r="M22" s="120">
        <f t="shared" si="0"/>
        <v>9000</v>
      </c>
    </row>
    <row r="23" spans="1:13" ht="15.75" thickBot="1">
      <c r="A23" s="205"/>
      <c r="B23" s="24" t="s">
        <v>25</v>
      </c>
      <c r="C23" s="6" t="s">
        <v>21</v>
      </c>
      <c r="D23" s="9">
        <v>2</v>
      </c>
      <c r="E23" s="12" t="s">
        <v>15</v>
      </c>
      <c r="F23" s="101" t="s">
        <v>18</v>
      </c>
      <c r="G23" s="18">
        <f>'İNŞAAT FAK.'!G8</f>
        <v>18000</v>
      </c>
      <c r="H23" s="21">
        <f>'İNŞAAT FAK.'!H8</f>
        <v>0</v>
      </c>
      <c r="I23" s="21">
        <f>'İNŞAAT FAK.'!I8</f>
        <v>0</v>
      </c>
      <c r="J23" s="21">
        <f>'İNŞAAT FAK.'!J8</f>
        <v>18000</v>
      </c>
      <c r="K23" s="21">
        <f>'İNŞAAT FAK.'!K8</f>
        <v>14000</v>
      </c>
      <c r="L23" s="21">
        <v>0</v>
      </c>
      <c r="M23" s="121">
        <f t="shared" si="0"/>
        <v>18000</v>
      </c>
    </row>
    <row r="24" spans="1:13" ht="15">
      <c r="A24" s="203" t="s">
        <v>33</v>
      </c>
      <c r="B24" s="22" t="s">
        <v>26</v>
      </c>
      <c r="C24" s="4" t="s">
        <v>21</v>
      </c>
      <c r="D24" s="7">
        <v>2</v>
      </c>
      <c r="E24" s="10" t="s">
        <v>11</v>
      </c>
      <c r="F24" s="99" t="s">
        <v>12</v>
      </c>
      <c r="G24" s="96">
        <f>'ELEK.FAK.'!G5</f>
        <v>13000</v>
      </c>
      <c r="H24" s="98">
        <f>'ELEK.FAK.'!H5</f>
        <v>0</v>
      </c>
      <c r="I24" s="98">
        <f>'ELEK.FAK.'!I5</f>
        <v>0</v>
      </c>
      <c r="J24" s="98">
        <f>'ELEK.FAK.'!J5</f>
        <v>13000</v>
      </c>
      <c r="K24" s="98">
        <f>'ELEK.FAK.'!K5</f>
        <v>5168.87</v>
      </c>
      <c r="L24" s="98">
        <v>0</v>
      </c>
      <c r="M24" s="114">
        <f t="shared" si="0"/>
        <v>13000</v>
      </c>
    </row>
    <row r="25" spans="1:13" ht="15">
      <c r="A25" s="204"/>
      <c r="B25" s="23" t="s">
        <v>26</v>
      </c>
      <c r="C25" s="5" t="s">
        <v>21</v>
      </c>
      <c r="D25" s="8">
        <v>2</v>
      </c>
      <c r="E25" s="11" t="s">
        <v>13</v>
      </c>
      <c r="F25" s="100" t="s">
        <v>16</v>
      </c>
      <c r="G25" s="17">
        <f>'ELEK.FAK.'!G6</f>
        <v>120000</v>
      </c>
      <c r="H25" s="20">
        <f>'ELEK.FAK.'!H6</f>
        <v>0</v>
      </c>
      <c r="I25" s="20">
        <f>'ELEK.FAK.'!I6</f>
        <v>0</v>
      </c>
      <c r="J25" s="20">
        <f>'ELEK.FAK.'!J6</f>
        <v>120000</v>
      </c>
      <c r="K25" s="20">
        <f>'ELEK.FAK.'!K6</f>
        <v>100350.89</v>
      </c>
      <c r="L25" s="20">
        <v>0</v>
      </c>
      <c r="M25" s="120">
        <f t="shared" si="0"/>
        <v>120000</v>
      </c>
    </row>
    <row r="26" spans="1:13" ht="15">
      <c r="A26" s="204"/>
      <c r="B26" s="23" t="s">
        <v>26</v>
      </c>
      <c r="C26" s="5" t="s">
        <v>21</v>
      </c>
      <c r="D26" s="8">
        <v>2</v>
      </c>
      <c r="E26" s="11" t="s">
        <v>14</v>
      </c>
      <c r="F26" s="100" t="s">
        <v>17</v>
      </c>
      <c r="G26" s="17">
        <f>'ELEK.FAK.'!G7</f>
        <v>6000</v>
      </c>
      <c r="H26" s="20">
        <f>'ELEK.FAK.'!H7</f>
        <v>0</v>
      </c>
      <c r="I26" s="20">
        <f>'ELEK.FAK.'!I7</f>
        <v>0</v>
      </c>
      <c r="J26" s="20">
        <f>'ELEK.FAK.'!J7</f>
        <v>6000</v>
      </c>
      <c r="K26" s="20">
        <f>'ELEK.FAK.'!K7</f>
        <v>4503.5</v>
      </c>
      <c r="L26" s="20">
        <v>0</v>
      </c>
      <c r="M26" s="120">
        <f t="shared" si="0"/>
        <v>6000</v>
      </c>
    </row>
    <row r="27" spans="1:13" ht="15.75" thickBot="1">
      <c r="A27" s="205"/>
      <c r="B27" s="24" t="s">
        <v>26</v>
      </c>
      <c r="C27" s="6" t="s">
        <v>21</v>
      </c>
      <c r="D27" s="9">
        <v>2</v>
      </c>
      <c r="E27" s="12" t="s">
        <v>15</v>
      </c>
      <c r="F27" s="101" t="s">
        <v>18</v>
      </c>
      <c r="G27" s="82">
        <f>'ELEK.FAK.'!G8</f>
        <v>24000</v>
      </c>
      <c r="H27" s="97">
        <f>'ELEK.FAK.'!H8</f>
        <v>0</v>
      </c>
      <c r="I27" s="97">
        <f>'ELEK.FAK.'!I8</f>
        <v>0</v>
      </c>
      <c r="J27" s="97">
        <f>'ELEK.FAK.'!J8</f>
        <v>24000</v>
      </c>
      <c r="K27" s="97">
        <f>'ELEK.FAK.'!K8</f>
        <v>58259.51</v>
      </c>
      <c r="L27" s="97">
        <v>0</v>
      </c>
      <c r="M27" s="122">
        <f t="shared" si="0"/>
        <v>24000</v>
      </c>
    </row>
    <row r="28" spans="1:13" ht="15">
      <c r="A28" s="203" t="s">
        <v>34</v>
      </c>
      <c r="B28" s="22" t="s">
        <v>37</v>
      </c>
      <c r="C28" s="4" t="s">
        <v>21</v>
      </c>
      <c r="D28" s="7">
        <v>2</v>
      </c>
      <c r="E28" s="10" t="s">
        <v>11</v>
      </c>
      <c r="F28" s="99" t="s">
        <v>12</v>
      </c>
      <c r="G28" s="16">
        <f>'MAKİNE FAK.'!G5</f>
        <v>13000</v>
      </c>
      <c r="H28" s="19">
        <f>'MAKİNE FAK.'!H5</f>
        <v>0</v>
      </c>
      <c r="I28" s="19">
        <f>'MAKİNE FAK.'!I5</f>
        <v>0</v>
      </c>
      <c r="J28" s="19">
        <f>'MAKİNE FAK.'!J5</f>
        <v>13000</v>
      </c>
      <c r="K28" s="19">
        <f>'MAKİNE FAK.'!K5</f>
        <v>7000.08</v>
      </c>
      <c r="L28" s="19">
        <v>0</v>
      </c>
      <c r="M28" s="115">
        <f t="shared" si="0"/>
        <v>13000</v>
      </c>
    </row>
    <row r="29" spans="1:13" ht="15">
      <c r="A29" s="204"/>
      <c r="B29" s="23" t="s">
        <v>37</v>
      </c>
      <c r="C29" s="5" t="s">
        <v>21</v>
      </c>
      <c r="D29" s="8">
        <v>2</v>
      </c>
      <c r="E29" s="11" t="s">
        <v>13</v>
      </c>
      <c r="F29" s="100" t="s">
        <v>16</v>
      </c>
      <c r="G29" s="17">
        <f>'MAKİNE FAK.'!G6</f>
        <v>120000</v>
      </c>
      <c r="H29" s="20">
        <f>'MAKİNE FAK.'!H6</f>
        <v>0</v>
      </c>
      <c r="I29" s="20">
        <f>'MAKİNE FAK.'!I6</f>
        <v>0</v>
      </c>
      <c r="J29" s="20">
        <f>'MAKİNE FAK.'!J6</f>
        <v>120000</v>
      </c>
      <c r="K29" s="20">
        <f>'MAKİNE FAK.'!K6</f>
        <v>102835.6</v>
      </c>
      <c r="L29" s="20">
        <v>0</v>
      </c>
      <c r="M29" s="120">
        <f t="shared" si="0"/>
        <v>120000</v>
      </c>
    </row>
    <row r="30" spans="1:13" ht="15">
      <c r="A30" s="204"/>
      <c r="B30" s="23" t="s">
        <v>37</v>
      </c>
      <c r="C30" s="5" t="s">
        <v>21</v>
      </c>
      <c r="D30" s="8">
        <v>2</v>
      </c>
      <c r="E30" s="11" t="s">
        <v>14</v>
      </c>
      <c r="F30" s="100" t="s">
        <v>17</v>
      </c>
      <c r="G30" s="17">
        <f>'MAKİNE FAK.'!G7</f>
        <v>7000</v>
      </c>
      <c r="H30" s="20">
        <f>'MAKİNE FAK.'!H7</f>
        <v>0</v>
      </c>
      <c r="I30" s="20">
        <f>'MAKİNE FAK.'!I7</f>
        <v>0</v>
      </c>
      <c r="J30" s="20">
        <f>'MAKİNE FAK.'!J7</f>
        <v>7000</v>
      </c>
      <c r="K30" s="20">
        <f>'MAKİNE FAK.'!K7</f>
        <v>2979.54</v>
      </c>
      <c r="L30" s="20">
        <f>'MAKİNE FAK.'!L7</f>
        <v>0</v>
      </c>
      <c r="M30" s="120">
        <f t="shared" si="0"/>
        <v>7000</v>
      </c>
    </row>
    <row r="31" spans="1:13" s="133" customFormat="1" ht="15.75" thickBot="1">
      <c r="A31" s="205"/>
      <c r="B31" s="127" t="s">
        <v>37</v>
      </c>
      <c r="C31" s="128" t="s">
        <v>21</v>
      </c>
      <c r="D31" s="129">
        <v>2</v>
      </c>
      <c r="E31" s="130" t="s">
        <v>15</v>
      </c>
      <c r="F31" s="131" t="s">
        <v>18</v>
      </c>
      <c r="G31" s="132">
        <f>'MAKİNE FAK.'!G8</f>
        <v>9000</v>
      </c>
      <c r="H31" s="121">
        <f>'MAKİNE FAK.'!H8</f>
        <v>0</v>
      </c>
      <c r="I31" s="121">
        <f>'MAKİNE FAK.'!I8</f>
        <v>0</v>
      </c>
      <c r="J31" s="121">
        <f>'MAKİNE FAK.'!J8</f>
        <v>9000</v>
      </c>
      <c r="K31" s="121">
        <f>'MAKİNE FAK.'!K8</f>
        <v>5525.1</v>
      </c>
      <c r="L31" s="121">
        <v>0</v>
      </c>
      <c r="M31" s="121">
        <f t="shared" si="0"/>
        <v>9000</v>
      </c>
    </row>
    <row r="32" spans="1:13" ht="15">
      <c r="A32" s="203" t="s">
        <v>35</v>
      </c>
      <c r="B32" s="22" t="s">
        <v>38</v>
      </c>
      <c r="C32" s="4" t="s">
        <v>21</v>
      </c>
      <c r="D32" s="7">
        <v>2</v>
      </c>
      <c r="E32" s="10" t="s">
        <v>11</v>
      </c>
      <c r="F32" s="99" t="s">
        <v>12</v>
      </c>
      <c r="G32" s="96">
        <f>'MİMARLIK FAK.'!G5</f>
        <v>17000</v>
      </c>
      <c r="H32" s="98">
        <f>'MİMARLIK FAK.'!H5</f>
        <v>0</v>
      </c>
      <c r="I32" s="98">
        <f>'MİMARLIK FAK.'!I5</f>
        <v>0</v>
      </c>
      <c r="J32" s="98">
        <f>'MİMARLIK FAK.'!J5</f>
        <v>17000</v>
      </c>
      <c r="K32" s="98">
        <f>'MİMARLIK FAK.'!K5</f>
        <v>15899.36</v>
      </c>
      <c r="L32" s="98">
        <v>0</v>
      </c>
      <c r="M32" s="114">
        <f t="shared" si="0"/>
        <v>17000</v>
      </c>
    </row>
    <row r="33" spans="1:13" ht="15">
      <c r="A33" s="204"/>
      <c r="B33" s="23" t="s">
        <v>38</v>
      </c>
      <c r="C33" s="5" t="s">
        <v>21</v>
      </c>
      <c r="D33" s="8">
        <v>2</v>
      </c>
      <c r="E33" s="11" t="s">
        <v>13</v>
      </c>
      <c r="F33" s="100" t="s">
        <v>16</v>
      </c>
      <c r="G33" s="17">
        <f>'MİMARLIK FAK.'!G6</f>
        <v>92000</v>
      </c>
      <c r="H33" s="20">
        <f>'MİMARLIK FAK.'!H6</f>
        <v>0</v>
      </c>
      <c r="I33" s="20">
        <f>'MİMARLIK FAK.'!I6</f>
        <v>0</v>
      </c>
      <c r="J33" s="20">
        <f>'MİMARLIK FAK.'!J6</f>
        <v>92000</v>
      </c>
      <c r="K33" s="20">
        <f>'MİMARLIK FAK.'!K6</f>
        <v>84989.9</v>
      </c>
      <c r="L33" s="20">
        <v>0</v>
      </c>
      <c r="M33" s="120">
        <f t="shared" si="0"/>
        <v>92000</v>
      </c>
    </row>
    <row r="34" spans="1:13" ht="15">
      <c r="A34" s="204"/>
      <c r="B34" s="23" t="s">
        <v>38</v>
      </c>
      <c r="C34" s="5" t="s">
        <v>21</v>
      </c>
      <c r="D34" s="8">
        <v>2</v>
      </c>
      <c r="E34" s="11" t="s">
        <v>14</v>
      </c>
      <c r="F34" s="100" t="s">
        <v>17</v>
      </c>
      <c r="G34" s="17">
        <f>'MİMARLIK FAK.'!G7</f>
        <v>4000</v>
      </c>
      <c r="H34" s="20">
        <f>'MİMARLIK FAK.'!H7</f>
        <v>0</v>
      </c>
      <c r="I34" s="20">
        <f>'MİMARLIK FAK.'!I7</f>
        <v>0</v>
      </c>
      <c r="J34" s="20">
        <f>'MİMARLIK FAK.'!J7</f>
        <v>4000</v>
      </c>
      <c r="K34" s="20">
        <f>'MİMARLIK FAK.'!K7</f>
        <v>2059.95</v>
      </c>
      <c r="L34" s="20">
        <v>0</v>
      </c>
      <c r="M34" s="120">
        <f t="shared" si="0"/>
        <v>4000</v>
      </c>
    </row>
    <row r="35" spans="1:13" ht="15.75" thickBot="1">
      <c r="A35" s="205"/>
      <c r="B35" s="24" t="s">
        <v>38</v>
      </c>
      <c r="C35" s="6" t="s">
        <v>21</v>
      </c>
      <c r="D35" s="9">
        <v>2</v>
      </c>
      <c r="E35" s="12" t="s">
        <v>15</v>
      </c>
      <c r="F35" s="101" t="s">
        <v>18</v>
      </c>
      <c r="G35" s="82">
        <f>'MİMARLIK FAK.'!G8</f>
        <v>10000</v>
      </c>
      <c r="H35" s="97">
        <f>'MİMARLIK FAK.'!H8</f>
        <v>0</v>
      </c>
      <c r="I35" s="97">
        <f>'MİMARLIK FAK.'!I8</f>
        <v>0</v>
      </c>
      <c r="J35" s="97">
        <f>'MİMARLIK FAK.'!J8</f>
        <v>10000</v>
      </c>
      <c r="K35" s="97">
        <f>'MİMARLIK FAK.'!K8</f>
        <v>6856.39</v>
      </c>
      <c r="L35" s="97">
        <v>0</v>
      </c>
      <c r="M35" s="122">
        <f t="shared" si="0"/>
        <v>10000</v>
      </c>
    </row>
    <row r="36" spans="1:13" ht="15">
      <c r="A36" s="203" t="s">
        <v>36</v>
      </c>
      <c r="B36" s="22" t="s">
        <v>39</v>
      </c>
      <c r="C36" s="4" t="s">
        <v>21</v>
      </c>
      <c r="D36" s="7">
        <v>2</v>
      </c>
      <c r="E36" s="10" t="s">
        <v>11</v>
      </c>
      <c r="F36" s="99" t="s">
        <v>12</v>
      </c>
      <c r="G36" s="16">
        <f>'TEK.BİL.MYO'!G5</f>
        <v>5000</v>
      </c>
      <c r="H36" s="19">
        <f>'TEK.BİL.MYO'!H5</f>
        <v>0</v>
      </c>
      <c r="I36" s="19">
        <f>'TEK.BİL.MYO'!I5</f>
        <v>0</v>
      </c>
      <c r="J36" s="19">
        <f>'TEK.BİL.MYO'!J5</f>
        <v>5000</v>
      </c>
      <c r="K36" s="19">
        <f>'TEK.BİL.MYO'!K5</f>
        <v>3001.62</v>
      </c>
      <c r="L36" s="16">
        <v>0</v>
      </c>
      <c r="M36" s="115">
        <f t="shared" si="0"/>
        <v>5000</v>
      </c>
    </row>
    <row r="37" spans="1:13" ht="15">
      <c r="A37" s="204"/>
      <c r="B37" s="23" t="s">
        <v>39</v>
      </c>
      <c r="C37" s="5" t="s">
        <v>21</v>
      </c>
      <c r="D37" s="8">
        <v>2</v>
      </c>
      <c r="E37" s="11" t="s">
        <v>13</v>
      </c>
      <c r="F37" s="100" t="s">
        <v>16</v>
      </c>
      <c r="G37" s="17">
        <f>'TEK.BİL.MYO'!G6</f>
        <v>20000</v>
      </c>
      <c r="H37" s="20">
        <f>'TEK.BİL.MYO'!H6</f>
        <v>0</v>
      </c>
      <c r="I37" s="20">
        <f>'TEK.BİL.MYO'!I6</f>
        <v>0</v>
      </c>
      <c r="J37" s="20">
        <f>'TEK.BİL.MYO'!J6</f>
        <v>20000</v>
      </c>
      <c r="K37" s="20">
        <f>'TEK.BİL.MYO'!K6</f>
        <v>7672.74</v>
      </c>
      <c r="L37" s="17">
        <v>0</v>
      </c>
      <c r="M37" s="120">
        <f t="shared" si="0"/>
        <v>20000</v>
      </c>
    </row>
    <row r="38" spans="1:13" ht="15">
      <c r="A38" s="204"/>
      <c r="B38" s="23" t="s">
        <v>39</v>
      </c>
      <c r="C38" s="5" t="s">
        <v>21</v>
      </c>
      <c r="D38" s="8">
        <v>2</v>
      </c>
      <c r="E38" s="11" t="s">
        <v>14</v>
      </c>
      <c r="F38" s="100" t="s">
        <v>17</v>
      </c>
      <c r="G38" s="17">
        <f>'TEK.BİL.MYO'!G7</f>
        <v>5000</v>
      </c>
      <c r="H38" s="20">
        <f>'TEK.BİL.MYO'!H7</f>
        <v>0</v>
      </c>
      <c r="I38" s="20">
        <f>'TEK.BİL.MYO'!I7</f>
        <v>0</v>
      </c>
      <c r="J38" s="20">
        <f>'TEK.BİL.MYO'!J7</f>
        <v>5000</v>
      </c>
      <c r="K38" s="20">
        <f>'TEK.BİL.MYO'!K7</f>
        <v>772</v>
      </c>
      <c r="L38" s="17">
        <v>0</v>
      </c>
      <c r="M38" s="120">
        <f t="shared" si="0"/>
        <v>5000</v>
      </c>
    </row>
    <row r="39" spans="1:13" ht="15.75" thickBot="1">
      <c r="A39" s="205"/>
      <c r="B39" s="24" t="s">
        <v>39</v>
      </c>
      <c r="C39" s="6" t="s">
        <v>21</v>
      </c>
      <c r="D39" s="9">
        <v>2</v>
      </c>
      <c r="E39" s="12" t="s">
        <v>15</v>
      </c>
      <c r="F39" s="101" t="s">
        <v>18</v>
      </c>
      <c r="G39" s="18">
        <f>'TEK.BİL.MYO'!G8</f>
        <v>7000</v>
      </c>
      <c r="H39" s="21">
        <f>'TEK.BİL.MYO'!H8</f>
        <v>0</v>
      </c>
      <c r="I39" s="21">
        <f>'TEK.BİL.MYO'!I8</f>
        <v>0</v>
      </c>
      <c r="J39" s="21">
        <f>'TEK.BİL.MYO'!J8</f>
        <v>7000</v>
      </c>
      <c r="K39" s="21">
        <f>'TEK.BİL.MYO'!K8</f>
        <v>5325.2</v>
      </c>
      <c r="L39" s="18">
        <v>0</v>
      </c>
      <c r="M39" s="121">
        <f t="shared" si="0"/>
        <v>7000</v>
      </c>
    </row>
    <row r="40" spans="1:13" ht="15">
      <c r="A40" s="203" t="s">
        <v>53</v>
      </c>
      <c r="B40" s="22" t="s">
        <v>40</v>
      </c>
      <c r="C40" s="4" t="s">
        <v>21</v>
      </c>
      <c r="D40" s="7">
        <v>2</v>
      </c>
      <c r="E40" s="10" t="s">
        <v>11</v>
      </c>
      <c r="F40" s="99" t="s">
        <v>12</v>
      </c>
      <c r="G40" s="96">
        <f>'MİLLİ SAR.MYO.'!G5</f>
        <v>7000</v>
      </c>
      <c r="H40" s="98">
        <f>'MİLLİ SAR.MYO.'!H5</f>
        <v>0</v>
      </c>
      <c r="I40" s="98">
        <f>'MİLLİ SAR.MYO.'!I5</f>
        <v>0</v>
      </c>
      <c r="J40" s="98">
        <f>'MİLLİ SAR.MYO.'!J5</f>
        <v>7000</v>
      </c>
      <c r="K40" s="98">
        <f>'MİLLİ SAR.MYO.'!K5</f>
        <v>3615.52</v>
      </c>
      <c r="L40" s="98">
        <v>0</v>
      </c>
      <c r="M40" s="114">
        <f t="shared" si="0"/>
        <v>7000</v>
      </c>
    </row>
    <row r="41" spans="1:13" ht="15">
      <c r="A41" s="204"/>
      <c r="B41" s="23" t="s">
        <v>40</v>
      </c>
      <c r="C41" s="5" t="s">
        <v>21</v>
      </c>
      <c r="D41" s="8">
        <v>2</v>
      </c>
      <c r="E41" s="11" t="s">
        <v>13</v>
      </c>
      <c r="F41" s="100" t="s">
        <v>16</v>
      </c>
      <c r="G41" s="17">
        <f>'MİLLİ SAR.MYO.'!G6</f>
        <v>10000</v>
      </c>
      <c r="H41" s="20">
        <f>'MİLLİ SAR.MYO.'!H6</f>
        <v>0</v>
      </c>
      <c r="I41" s="20">
        <f>'MİLLİ SAR.MYO.'!I6</f>
        <v>0</v>
      </c>
      <c r="J41" s="20">
        <f>'MİLLİ SAR.MYO.'!J6</f>
        <v>10000</v>
      </c>
      <c r="K41" s="20">
        <f>'MİLLİ SAR.MYO.'!K6</f>
        <v>5000</v>
      </c>
      <c r="L41" s="20">
        <v>0</v>
      </c>
      <c r="M41" s="120">
        <f t="shared" si="0"/>
        <v>10000</v>
      </c>
    </row>
    <row r="42" spans="1:13" ht="15">
      <c r="A42" s="204"/>
      <c r="B42" s="23" t="s">
        <v>40</v>
      </c>
      <c r="C42" s="5" t="s">
        <v>21</v>
      </c>
      <c r="D42" s="8">
        <v>2</v>
      </c>
      <c r="E42" s="11" t="s">
        <v>14</v>
      </c>
      <c r="F42" s="100" t="s">
        <v>17</v>
      </c>
      <c r="G42" s="17">
        <f>'MİLLİ SAR.MYO.'!G7</f>
        <v>1000</v>
      </c>
      <c r="H42" s="20">
        <f>'MİLLİ SAR.MYO.'!H7</f>
        <v>0</v>
      </c>
      <c r="I42" s="20">
        <f>'MİLLİ SAR.MYO.'!I7</f>
        <v>0</v>
      </c>
      <c r="J42" s="20">
        <f>'MİLLİ SAR.MYO.'!J7</f>
        <v>1000</v>
      </c>
      <c r="K42" s="20">
        <f>'MİLLİ SAR.MYO.'!K7</f>
        <v>0</v>
      </c>
      <c r="L42" s="20">
        <v>0</v>
      </c>
      <c r="M42" s="120">
        <f t="shared" si="0"/>
        <v>1000</v>
      </c>
    </row>
    <row r="43" spans="1:13" ht="15.75" thickBot="1">
      <c r="A43" s="205"/>
      <c r="B43" s="24" t="s">
        <v>40</v>
      </c>
      <c r="C43" s="6" t="s">
        <v>21</v>
      </c>
      <c r="D43" s="9">
        <v>2</v>
      </c>
      <c r="E43" s="12" t="s">
        <v>15</v>
      </c>
      <c r="F43" s="101" t="s">
        <v>18</v>
      </c>
      <c r="G43" s="82">
        <f>'MİLLİ SAR.MYO.'!G8</f>
        <v>10000</v>
      </c>
      <c r="H43" s="97">
        <f>'MİLLİ SAR.MYO.'!H8</f>
        <v>0</v>
      </c>
      <c r="I43" s="97">
        <f>'MİLLİ SAR.MYO.'!I8</f>
        <v>0</v>
      </c>
      <c r="J43" s="97">
        <f>'MİLLİ SAR.MYO.'!J8</f>
        <v>10000</v>
      </c>
      <c r="K43" s="97">
        <f>'MİLLİ SAR.MYO.'!K8</f>
        <v>5652.2</v>
      </c>
      <c r="L43" s="97">
        <v>0</v>
      </c>
      <c r="M43" s="122">
        <f t="shared" si="0"/>
        <v>10000</v>
      </c>
    </row>
    <row r="44" spans="1:13" ht="15">
      <c r="A44" s="203" t="s">
        <v>42</v>
      </c>
      <c r="B44" s="22" t="s">
        <v>41</v>
      </c>
      <c r="C44" s="4" t="s">
        <v>10</v>
      </c>
      <c r="D44" s="7">
        <v>2</v>
      </c>
      <c r="E44" s="10" t="s">
        <v>11</v>
      </c>
      <c r="F44" s="99" t="s">
        <v>12</v>
      </c>
      <c r="G44" s="16">
        <f>'SOS.BİL.ENST.'!G5</f>
        <v>2000</v>
      </c>
      <c r="H44" s="19">
        <f>'SOS.BİL.ENST.'!H5</f>
        <v>0</v>
      </c>
      <c r="I44" s="19">
        <f>'SOS.BİL.ENST.'!I5</f>
        <v>0</v>
      </c>
      <c r="J44" s="19">
        <f>'SOS.BİL.ENST.'!J5</f>
        <v>2000</v>
      </c>
      <c r="K44" s="19">
        <f>'SOS.BİL.ENST.'!K5</f>
        <v>2759.68</v>
      </c>
      <c r="L44" s="19">
        <v>0</v>
      </c>
      <c r="M44" s="115">
        <f t="shared" si="0"/>
        <v>2000</v>
      </c>
    </row>
    <row r="45" spans="1:13" ht="15">
      <c r="A45" s="204"/>
      <c r="B45" s="23" t="s">
        <v>41</v>
      </c>
      <c r="C45" s="5" t="s">
        <v>10</v>
      </c>
      <c r="D45" s="8">
        <v>2</v>
      </c>
      <c r="E45" s="11" t="s">
        <v>13</v>
      </c>
      <c r="F45" s="100" t="s">
        <v>16</v>
      </c>
      <c r="G45" s="17">
        <f>'SOS.BİL.ENST.'!G6</f>
        <v>14000</v>
      </c>
      <c r="H45" s="20">
        <f>'SOS.BİL.ENST.'!H6</f>
        <v>0</v>
      </c>
      <c r="I45" s="20">
        <f>'SOS.BİL.ENST.'!I6</f>
        <v>0</v>
      </c>
      <c r="J45" s="20">
        <f>'SOS.BİL.ENST.'!J6</f>
        <v>14000</v>
      </c>
      <c r="K45" s="20">
        <f>'SOS.BİL.ENST.'!K6</f>
        <v>2008.92</v>
      </c>
      <c r="L45" s="20">
        <v>0</v>
      </c>
      <c r="M45" s="120">
        <f t="shared" si="0"/>
        <v>14000</v>
      </c>
    </row>
    <row r="46" spans="1:13" ht="15">
      <c r="A46" s="204"/>
      <c r="B46" s="23" t="s">
        <v>41</v>
      </c>
      <c r="C46" s="5" t="s">
        <v>10</v>
      </c>
      <c r="D46" s="8">
        <v>2</v>
      </c>
      <c r="E46" s="11" t="s">
        <v>14</v>
      </c>
      <c r="F46" s="100" t="s">
        <v>17</v>
      </c>
      <c r="G46" s="17">
        <f>'SOS.BİL.ENST.'!G7</f>
        <v>0</v>
      </c>
      <c r="H46" s="20">
        <f>'SOS.BİL.ENST.'!H7</f>
        <v>0</v>
      </c>
      <c r="I46" s="20">
        <f>'SOS.BİL.ENST.'!I7</f>
        <v>0</v>
      </c>
      <c r="J46" s="20">
        <f>'SOS.BİL.ENST.'!J7</f>
        <v>0</v>
      </c>
      <c r="K46" s="20">
        <f>'SOS.BİL.ENST.'!K7</f>
        <v>0</v>
      </c>
      <c r="L46" s="20">
        <v>0</v>
      </c>
      <c r="M46" s="120">
        <f t="shared" si="0"/>
        <v>0</v>
      </c>
    </row>
    <row r="47" spans="1:13" ht="15.75" thickBot="1">
      <c r="A47" s="205"/>
      <c r="B47" s="24" t="s">
        <v>41</v>
      </c>
      <c r="C47" s="6" t="s">
        <v>10</v>
      </c>
      <c r="D47" s="9">
        <v>2</v>
      </c>
      <c r="E47" s="12" t="s">
        <v>15</v>
      </c>
      <c r="F47" s="101" t="s">
        <v>18</v>
      </c>
      <c r="G47" s="18">
        <f>'SOS.BİL.ENST.'!G8</f>
        <v>2000</v>
      </c>
      <c r="H47" s="21">
        <f>'SOS.BİL.ENST.'!H8</f>
        <v>4000</v>
      </c>
      <c r="I47" s="21">
        <f>'SOS.BİL.ENST.'!I8</f>
        <v>0</v>
      </c>
      <c r="J47" s="21">
        <f>'SOS.BİL.ENST.'!J8</f>
        <v>6000</v>
      </c>
      <c r="K47" s="21">
        <f>'SOS.BİL.ENST.'!K8</f>
        <v>4805.68</v>
      </c>
      <c r="L47" s="21">
        <v>0</v>
      </c>
      <c r="M47" s="121">
        <f t="shared" si="0"/>
        <v>6000</v>
      </c>
    </row>
    <row r="48" spans="1:13" ht="15">
      <c r="A48" s="203" t="s">
        <v>43</v>
      </c>
      <c r="B48" s="22" t="s">
        <v>44</v>
      </c>
      <c r="C48" s="4" t="s">
        <v>21</v>
      </c>
      <c r="D48" s="7">
        <v>2</v>
      </c>
      <c r="E48" s="10" t="s">
        <v>11</v>
      </c>
      <c r="F48" s="99" t="s">
        <v>12</v>
      </c>
      <c r="G48" s="96">
        <f>'EĞİTİM FAK.'!G5</f>
        <v>3000</v>
      </c>
      <c r="H48" s="98">
        <f>'EĞİTİM FAK.'!H5</f>
        <v>0</v>
      </c>
      <c r="I48" s="98">
        <f>'EĞİTİM FAK.'!I5</f>
        <v>0</v>
      </c>
      <c r="J48" s="98">
        <f>'EĞİTİM FAK.'!J5</f>
        <v>3000</v>
      </c>
      <c r="K48" s="98">
        <f>'EĞİTİM FAK.'!K5</f>
        <v>2475.25</v>
      </c>
      <c r="L48" s="98">
        <v>0</v>
      </c>
      <c r="M48" s="114">
        <f t="shared" si="0"/>
        <v>3000</v>
      </c>
    </row>
    <row r="49" spans="1:13" ht="15">
      <c r="A49" s="204"/>
      <c r="B49" s="23" t="s">
        <v>44</v>
      </c>
      <c r="C49" s="5" t="s">
        <v>21</v>
      </c>
      <c r="D49" s="8">
        <v>2</v>
      </c>
      <c r="E49" s="11" t="s">
        <v>13</v>
      </c>
      <c r="F49" s="100" t="s">
        <v>16</v>
      </c>
      <c r="G49" s="17">
        <f>'EĞİTİM FAK.'!G6</f>
        <v>70000</v>
      </c>
      <c r="H49" s="20">
        <f>'EĞİTİM FAK.'!H6</f>
        <v>0</v>
      </c>
      <c r="I49" s="20">
        <f>'EĞİTİM FAK.'!I6</f>
        <v>0</v>
      </c>
      <c r="J49" s="20">
        <f>'EĞİTİM FAK.'!J6</f>
        <v>70000</v>
      </c>
      <c r="K49" s="20">
        <f>'EĞİTİM FAK.'!K6</f>
        <v>87054.22</v>
      </c>
      <c r="L49" s="20">
        <v>0</v>
      </c>
      <c r="M49" s="120">
        <f t="shared" si="0"/>
        <v>70000</v>
      </c>
    </row>
    <row r="50" spans="1:13" ht="15">
      <c r="A50" s="204"/>
      <c r="B50" s="23" t="s">
        <v>44</v>
      </c>
      <c r="C50" s="5" t="s">
        <v>21</v>
      </c>
      <c r="D50" s="8">
        <v>2</v>
      </c>
      <c r="E50" s="11" t="s">
        <v>14</v>
      </c>
      <c r="F50" s="100" t="s">
        <v>17</v>
      </c>
      <c r="G50" s="17">
        <f>'EĞİTİM FAK.'!G7</f>
        <v>4000</v>
      </c>
      <c r="H50" s="20">
        <f>'EĞİTİM FAK.'!H7</f>
        <v>0</v>
      </c>
      <c r="I50" s="20">
        <f>'EĞİTİM FAK.'!I7</f>
        <v>0</v>
      </c>
      <c r="J50" s="20">
        <f>'EĞİTİM FAK.'!J7</f>
        <v>4000</v>
      </c>
      <c r="K50" s="20">
        <f>'EĞİTİM FAK.'!K7</f>
        <v>4273</v>
      </c>
      <c r="L50" s="20">
        <v>0</v>
      </c>
      <c r="M50" s="120">
        <f t="shared" si="0"/>
        <v>4000</v>
      </c>
    </row>
    <row r="51" spans="1:13" ht="15.75" thickBot="1">
      <c r="A51" s="205"/>
      <c r="B51" s="24" t="s">
        <v>44</v>
      </c>
      <c r="C51" s="6" t="s">
        <v>21</v>
      </c>
      <c r="D51" s="9">
        <v>2</v>
      </c>
      <c r="E51" s="12" t="s">
        <v>15</v>
      </c>
      <c r="F51" s="101" t="s">
        <v>18</v>
      </c>
      <c r="G51" s="82">
        <f>'EĞİTİM FAK.'!G8</f>
        <v>8000</v>
      </c>
      <c r="H51" s="97">
        <f>'EĞİTİM FAK.'!H8</f>
        <v>0</v>
      </c>
      <c r="I51" s="97">
        <f>'EĞİTİM FAK.'!I8</f>
        <v>0</v>
      </c>
      <c r="J51" s="97">
        <f>'EĞİTİM FAK.'!J8</f>
        <v>8000</v>
      </c>
      <c r="K51" s="97">
        <f>'EĞİTİM FAK.'!K8</f>
        <v>5203.33</v>
      </c>
      <c r="L51" s="97">
        <v>0</v>
      </c>
      <c r="M51" s="122">
        <f t="shared" si="0"/>
        <v>8000</v>
      </c>
    </row>
    <row r="52" spans="1:13" ht="15">
      <c r="A52" s="203" t="s">
        <v>45</v>
      </c>
      <c r="B52" s="22" t="s">
        <v>46</v>
      </c>
      <c r="C52" s="4" t="s">
        <v>21</v>
      </c>
      <c r="D52" s="7">
        <v>2</v>
      </c>
      <c r="E52" s="10" t="s">
        <v>11</v>
      </c>
      <c r="F52" s="99" t="s">
        <v>12</v>
      </c>
      <c r="G52" s="16">
        <f>İİBF!G5</f>
        <v>7000</v>
      </c>
      <c r="H52" s="19">
        <f>İİBF!H5</f>
        <v>0</v>
      </c>
      <c r="I52" s="19">
        <f>İİBF!I5</f>
        <v>0</v>
      </c>
      <c r="J52" s="19">
        <f>İİBF!J5</f>
        <v>7000</v>
      </c>
      <c r="K52" s="19">
        <f>İİBF!K5</f>
        <v>2285.66</v>
      </c>
      <c r="L52" s="19">
        <v>0</v>
      </c>
      <c r="M52" s="115">
        <f t="shared" si="0"/>
        <v>7000</v>
      </c>
    </row>
    <row r="53" spans="1:13" ht="15">
      <c r="A53" s="204"/>
      <c r="B53" s="23" t="s">
        <v>46</v>
      </c>
      <c r="C53" s="5" t="s">
        <v>21</v>
      </c>
      <c r="D53" s="8">
        <v>2</v>
      </c>
      <c r="E53" s="11" t="s">
        <v>13</v>
      </c>
      <c r="F53" s="100" t="s">
        <v>16</v>
      </c>
      <c r="G53" s="17">
        <f>İİBF!G6</f>
        <v>74000</v>
      </c>
      <c r="H53" s="20">
        <f>İİBF!H6</f>
        <v>0</v>
      </c>
      <c r="I53" s="20">
        <f>İİBF!I6</f>
        <v>0</v>
      </c>
      <c r="J53" s="20">
        <f>İİBF!J6</f>
        <v>74000</v>
      </c>
      <c r="K53" s="20">
        <f>İİBF!K6</f>
        <v>88255.9</v>
      </c>
      <c r="L53" s="20">
        <v>0</v>
      </c>
      <c r="M53" s="120">
        <f t="shared" si="0"/>
        <v>74000</v>
      </c>
    </row>
    <row r="54" spans="1:13" ht="15">
      <c r="A54" s="204"/>
      <c r="B54" s="23" t="s">
        <v>46</v>
      </c>
      <c r="C54" s="5" t="s">
        <v>21</v>
      </c>
      <c r="D54" s="8">
        <v>2</v>
      </c>
      <c r="E54" s="11" t="s">
        <v>14</v>
      </c>
      <c r="F54" s="100" t="s">
        <v>17</v>
      </c>
      <c r="G54" s="17">
        <f>İİBF!G7</f>
        <v>3000</v>
      </c>
      <c r="H54" s="20">
        <f>İİBF!H7</f>
        <v>0</v>
      </c>
      <c r="I54" s="20">
        <f>İİBF!I7</f>
        <v>0</v>
      </c>
      <c r="J54" s="20">
        <f>İİBF!J7</f>
        <v>3000</v>
      </c>
      <c r="K54" s="20">
        <f>İİBF!K7</f>
        <v>2168.34</v>
      </c>
      <c r="L54" s="20">
        <v>0</v>
      </c>
      <c r="M54" s="120">
        <f t="shared" si="0"/>
        <v>3000</v>
      </c>
    </row>
    <row r="55" spans="1:13" ht="15.75" thickBot="1">
      <c r="A55" s="205"/>
      <c r="B55" s="24" t="s">
        <v>46</v>
      </c>
      <c r="C55" s="6" t="s">
        <v>21</v>
      </c>
      <c r="D55" s="9">
        <v>2</v>
      </c>
      <c r="E55" s="12" t="s">
        <v>15</v>
      </c>
      <c r="F55" s="101" t="s">
        <v>18</v>
      </c>
      <c r="G55" s="18">
        <f>İİBF!G8</f>
        <v>8000</v>
      </c>
      <c r="H55" s="21">
        <f>İİBF!H8</f>
        <v>0</v>
      </c>
      <c r="I55" s="21">
        <f>İİBF!I8</f>
        <v>0</v>
      </c>
      <c r="J55" s="21">
        <f>İİBF!J8</f>
        <v>8000</v>
      </c>
      <c r="K55" s="21">
        <f>İİBF!K8</f>
        <v>5000</v>
      </c>
      <c r="L55" s="21">
        <v>0</v>
      </c>
      <c r="M55" s="121">
        <f t="shared" si="0"/>
        <v>8000</v>
      </c>
    </row>
    <row r="56" spans="5:13" ht="15">
      <c r="E56" s="2"/>
      <c r="G56" s="200">
        <f>SUM(G4:G55)</f>
        <v>1392000</v>
      </c>
      <c r="H56" s="200">
        <f aca="true" t="shared" si="1" ref="H56:M56">SUM(H4:H55)</f>
        <v>45000</v>
      </c>
      <c r="I56" s="200">
        <f t="shared" si="1"/>
        <v>0</v>
      </c>
      <c r="J56" s="200">
        <f t="shared" si="1"/>
        <v>1437000</v>
      </c>
      <c r="K56" s="200">
        <f t="shared" si="1"/>
        <v>1163408.53</v>
      </c>
      <c r="L56" s="200">
        <f t="shared" si="1"/>
        <v>0</v>
      </c>
      <c r="M56" s="200">
        <f t="shared" si="1"/>
        <v>1437000</v>
      </c>
    </row>
    <row r="57" ht="15.75" thickBot="1">
      <c r="E57" s="2"/>
    </row>
    <row r="58" spans="1:14" s="47" customFormat="1" ht="45.75" thickBot="1">
      <c r="A58" s="40" t="s">
        <v>0</v>
      </c>
      <c r="B58" s="41" t="s">
        <v>1</v>
      </c>
      <c r="C58" s="42" t="s">
        <v>2</v>
      </c>
      <c r="D58" s="43" t="s">
        <v>3</v>
      </c>
      <c r="E58" s="44" t="s">
        <v>4</v>
      </c>
      <c r="F58" s="43" t="s">
        <v>5</v>
      </c>
      <c r="G58" s="44" t="s">
        <v>6</v>
      </c>
      <c r="H58" s="43" t="s">
        <v>27</v>
      </c>
      <c r="I58" s="44" t="s">
        <v>28</v>
      </c>
      <c r="J58" s="43" t="s">
        <v>29</v>
      </c>
      <c r="K58" s="134" t="s">
        <v>109</v>
      </c>
      <c r="L58" s="43" t="s">
        <v>7</v>
      </c>
      <c r="M58" s="45" t="s">
        <v>8</v>
      </c>
      <c r="N58" s="46"/>
    </row>
    <row r="59" spans="1:13" ht="15">
      <c r="A59" s="203" t="s">
        <v>47</v>
      </c>
      <c r="B59" s="25" t="s">
        <v>48</v>
      </c>
      <c r="C59" s="28" t="s">
        <v>21</v>
      </c>
      <c r="D59" s="31">
        <v>2</v>
      </c>
      <c r="E59" s="34" t="s">
        <v>11</v>
      </c>
      <c r="F59" s="37" t="s">
        <v>12</v>
      </c>
      <c r="G59" s="102">
        <f>'SANAT TAS.FAK.'!G5</f>
        <v>3000</v>
      </c>
      <c r="H59" s="109">
        <f>'SANAT TAS.FAK.'!H5</f>
        <v>0</v>
      </c>
      <c r="I59" s="16">
        <f>'SANAT TAS.FAK.'!I5</f>
        <v>0</v>
      </c>
      <c r="J59" s="13">
        <f>'SANAT TAS.FAK.'!J5</f>
        <v>3000</v>
      </c>
      <c r="K59" s="16">
        <f>'SANAT TAS.FAK.'!K5</f>
        <v>0</v>
      </c>
      <c r="L59" s="19">
        <v>0</v>
      </c>
      <c r="M59" s="105">
        <f aca="true" t="shared" si="2" ref="M59:M126">J59-L59</f>
        <v>3000</v>
      </c>
    </row>
    <row r="60" spans="1:13" ht="15">
      <c r="A60" s="204"/>
      <c r="B60" s="26" t="s">
        <v>48</v>
      </c>
      <c r="C60" s="29" t="s">
        <v>21</v>
      </c>
      <c r="D60" s="32">
        <v>2</v>
      </c>
      <c r="E60" s="35" t="s">
        <v>13</v>
      </c>
      <c r="F60" s="38" t="s">
        <v>16</v>
      </c>
      <c r="G60" s="103">
        <f>'SANAT TAS.FAK.'!G6</f>
        <v>50000</v>
      </c>
      <c r="H60" s="110">
        <f>'SANAT TAS.FAK.'!H6</f>
        <v>0</v>
      </c>
      <c r="I60" s="17">
        <f>'SANAT TAS.FAK.'!I6</f>
        <v>0</v>
      </c>
      <c r="J60" s="14">
        <f>'SANAT TAS.FAK.'!J6</f>
        <v>50000</v>
      </c>
      <c r="K60" s="17">
        <f>'SANAT TAS.FAK.'!K6</f>
        <v>37245.19</v>
      </c>
      <c r="L60" s="20">
        <v>0</v>
      </c>
      <c r="M60" s="120">
        <f t="shared" si="2"/>
        <v>50000</v>
      </c>
    </row>
    <row r="61" spans="1:13" ht="15">
      <c r="A61" s="204"/>
      <c r="B61" s="26" t="s">
        <v>48</v>
      </c>
      <c r="C61" s="29" t="s">
        <v>21</v>
      </c>
      <c r="D61" s="32">
        <v>2</v>
      </c>
      <c r="E61" s="35" t="s">
        <v>14</v>
      </c>
      <c r="F61" s="38" t="s">
        <v>17</v>
      </c>
      <c r="G61" s="103">
        <f>'SANAT TAS.FAK.'!G7</f>
        <v>2000</v>
      </c>
      <c r="H61" s="110">
        <f>'SANAT TAS.FAK.'!H7</f>
        <v>0</v>
      </c>
      <c r="I61" s="17">
        <f>'SANAT TAS.FAK.'!I7</f>
        <v>0</v>
      </c>
      <c r="J61" s="14">
        <f>'SANAT TAS.FAK.'!J7</f>
        <v>2000</v>
      </c>
      <c r="K61" s="17">
        <f>'SANAT TAS.FAK.'!K7</f>
        <v>750</v>
      </c>
      <c r="L61" s="20">
        <v>0</v>
      </c>
      <c r="M61" s="120">
        <f t="shared" si="2"/>
        <v>2000</v>
      </c>
    </row>
    <row r="62" spans="1:13" ht="15.75" thickBot="1">
      <c r="A62" s="205"/>
      <c r="B62" s="26" t="s">
        <v>48</v>
      </c>
      <c r="C62" s="30" t="s">
        <v>21</v>
      </c>
      <c r="D62" s="33">
        <v>2</v>
      </c>
      <c r="E62" s="36" t="s">
        <v>15</v>
      </c>
      <c r="F62" s="39" t="s">
        <v>18</v>
      </c>
      <c r="G62" s="107">
        <f>'SANAT TAS.FAK.'!G8</f>
        <v>13000</v>
      </c>
      <c r="H62" s="111">
        <f>'SANAT TAS.FAK.'!H8</f>
        <v>0</v>
      </c>
      <c r="I62" s="82">
        <f>'SANAT TAS.FAK.'!I8</f>
        <v>0</v>
      </c>
      <c r="J62" s="83">
        <f>'SANAT TAS.FAK.'!J8</f>
        <v>13000</v>
      </c>
      <c r="K62" s="82">
        <f>'SANAT TAS.FAK.'!K8</f>
        <v>13000</v>
      </c>
      <c r="L62" s="97">
        <v>0</v>
      </c>
      <c r="M62" s="121">
        <f t="shared" si="2"/>
        <v>13000</v>
      </c>
    </row>
    <row r="63" spans="1:13" ht="15">
      <c r="A63" s="203" t="s">
        <v>49</v>
      </c>
      <c r="B63" s="25" t="s">
        <v>50</v>
      </c>
      <c r="C63" s="28" t="s">
        <v>21</v>
      </c>
      <c r="D63" s="31">
        <v>2</v>
      </c>
      <c r="E63" s="34" t="s">
        <v>11</v>
      </c>
      <c r="F63" s="37" t="s">
        <v>12</v>
      </c>
      <c r="G63" s="102">
        <f>'YAB.DİL.YO.'!G5</f>
        <v>9000</v>
      </c>
      <c r="H63" s="109">
        <f>'YAB.DİL.YO.'!H5</f>
        <v>0</v>
      </c>
      <c r="I63" s="16">
        <f>'YAB.DİL.YO.'!I5</f>
        <v>0</v>
      </c>
      <c r="J63" s="13">
        <f>'YAB.DİL.YO.'!J5</f>
        <v>9000</v>
      </c>
      <c r="K63" s="16">
        <f>'YAB.DİL.YO.'!K5</f>
        <v>6581.21</v>
      </c>
      <c r="L63" s="19">
        <v>0</v>
      </c>
      <c r="M63" s="114">
        <f t="shared" si="2"/>
        <v>9000</v>
      </c>
    </row>
    <row r="64" spans="1:13" ht="15">
      <c r="A64" s="204"/>
      <c r="B64" s="26" t="s">
        <v>50</v>
      </c>
      <c r="C64" s="29" t="s">
        <v>21</v>
      </c>
      <c r="D64" s="32">
        <v>2</v>
      </c>
      <c r="E64" s="35" t="s">
        <v>13</v>
      </c>
      <c r="F64" s="38" t="s">
        <v>16</v>
      </c>
      <c r="G64" s="103">
        <f>'YAB.DİL.YO.'!G6</f>
        <v>30000</v>
      </c>
      <c r="H64" s="110">
        <f>'YAB.DİL.YO.'!H6</f>
        <v>0</v>
      </c>
      <c r="I64" s="17">
        <f>'YAB.DİL.YO.'!I6</f>
        <v>0</v>
      </c>
      <c r="J64" s="14">
        <f>'YAB.DİL.YO.'!J6</f>
        <v>30000</v>
      </c>
      <c r="K64" s="17">
        <f>'YAB.DİL.YO.'!K6</f>
        <v>10882.99</v>
      </c>
      <c r="L64" s="20">
        <v>0</v>
      </c>
      <c r="M64" s="120">
        <f t="shared" si="2"/>
        <v>30000</v>
      </c>
    </row>
    <row r="65" spans="1:13" ht="15">
      <c r="A65" s="204"/>
      <c r="B65" s="26" t="s">
        <v>50</v>
      </c>
      <c r="C65" s="29" t="s">
        <v>21</v>
      </c>
      <c r="D65" s="32">
        <v>2</v>
      </c>
      <c r="E65" s="35" t="s">
        <v>14</v>
      </c>
      <c r="F65" s="38" t="s">
        <v>17</v>
      </c>
      <c r="G65" s="103">
        <f>'YAB.DİL.YO.'!G7</f>
        <v>2000</v>
      </c>
      <c r="H65" s="110">
        <f>'YAB.DİL.YO.'!H7</f>
        <v>0</v>
      </c>
      <c r="I65" s="17">
        <f>'YAB.DİL.YO.'!I7</f>
        <v>0</v>
      </c>
      <c r="J65" s="14">
        <f>'YAB.DİL.YO.'!J7</f>
        <v>2000</v>
      </c>
      <c r="K65" s="17">
        <f>'YAB.DİL.YO.'!K7</f>
        <v>100</v>
      </c>
      <c r="L65" s="20">
        <v>0</v>
      </c>
      <c r="M65" s="120">
        <f t="shared" si="2"/>
        <v>2000</v>
      </c>
    </row>
    <row r="66" spans="1:13" ht="14.25" customHeight="1" thickBot="1">
      <c r="A66" s="205"/>
      <c r="B66" s="27" t="s">
        <v>50</v>
      </c>
      <c r="C66" s="30" t="s">
        <v>21</v>
      </c>
      <c r="D66" s="33">
        <v>2</v>
      </c>
      <c r="E66" s="36" t="s">
        <v>15</v>
      </c>
      <c r="F66" s="39" t="s">
        <v>18</v>
      </c>
      <c r="G66" s="104">
        <f>'YAB.DİL.YO.'!G8</f>
        <v>6000</v>
      </c>
      <c r="H66" s="112">
        <f>'YAB.DİL.YO.'!H8</f>
        <v>6000</v>
      </c>
      <c r="I66" s="18">
        <f>'YAB.DİL.YO.'!I8</f>
        <v>0</v>
      </c>
      <c r="J66" s="15">
        <f>'YAB.DİL.YO.'!J8</f>
        <v>12000</v>
      </c>
      <c r="K66" s="18">
        <f>'YAB.DİL.YO.'!K8</f>
        <v>11949.81</v>
      </c>
      <c r="L66" s="21">
        <v>0</v>
      </c>
      <c r="M66" s="122">
        <f t="shared" si="2"/>
        <v>12000</v>
      </c>
    </row>
    <row r="67" spans="1:13" ht="15">
      <c r="A67" s="203" t="s">
        <v>88</v>
      </c>
      <c r="B67" s="25" t="s">
        <v>87</v>
      </c>
      <c r="C67" s="28" t="s">
        <v>89</v>
      </c>
      <c r="D67" s="31">
        <v>2</v>
      </c>
      <c r="E67" s="34" t="s">
        <v>11</v>
      </c>
      <c r="F67" s="37" t="s">
        <v>12</v>
      </c>
      <c r="G67" s="102">
        <f>MERKEZLER!G5</f>
        <v>3000</v>
      </c>
      <c r="H67" s="102">
        <f>MERKEZLER!H5</f>
        <v>0</v>
      </c>
      <c r="I67" s="102">
        <f>MERKEZLER!I5</f>
        <v>0</v>
      </c>
      <c r="J67" s="135">
        <f>MERKEZLER!J5</f>
        <v>3000</v>
      </c>
      <c r="K67" s="16">
        <f>MERKEZLER!K5</f>
        <v>2810.77</v>
      </c>
      <c r="L67" s="139">
        <v>0</v>
      </c>
      <c r="M67" s="115">
        <f>J67-L67</f>
        <v>3000</v>
      </c>
    </row>
    <row r="68" spans="1:13" ht="15">
      <c r="A68" s="204"/>
      <c r="B68" s="26" t="s">
        <v>87</v>
      </c>
      <c r="C68" s="29" t="s">
        <v>89</v>
      </c>
      <c r="D68" s="32">
        <v>2</v>
      </c>
      <c r="E68" s="35" t="s">
        <v>13</v>
      </c>
      <c r="F68" s="38" t="s">
        <v>16</v>
      </c>
      <c r="G68" s="108">
        <f>MERKEZLER!G6</f>
        <v>10000</v>
      </c>
      <c r="H68" s="108">
        <f>MERKEZLER!H6</f>
        <v>0</v>
      </c>
      <c r="I68" s="108">
        <f>MERKEZLER!I6</f>
        <v>0</v>
      </c>
      <c r="J68" s="124">
        <f>MERKEZLER!J6</f>
        <v>10000</v>
      </c>
      <c r="K68" s="96">
        <f>MERKEZLER!K6</f>
        <v>329.99</v>
      </c>
      <c r="L68" s="140">
        <v>0</v>
      </c>
      <c r="M68" s="120">
        <f>J68-L68</f>
        <v>10000</v>
      </c>
    </row>
    <row r="69" spans="1:13" ht="15">
      <c r="A69" s="204"/>
      <c r="B69" s="26" t="s">
        <v>87</v>
      </c>
      <c r="C69" s="29" t="s">
        <v>89</v>
      </c>
      <c r="D69" s="32">
        <v>2</v>
      </c>
      <c r="E69" s="35" t="s">
        <v>14</v>
      </c>
      <c r="F69" s="38" t="s">
        <v>17</v>
      </c>
      <c r="G69" s="108">
        <f>MERKEZLER!G7</f>
        <v>2000</v>
      </c>
      <c r="H69" s="108">
        <f>MERKEZLER!H7</f>
        <v>0</v>
      </c>
      <c r="I69" s="108">
        <f>MERKEZLER!I7</f>
        <v>0</v>
      </c>
      <c r="J69" s="124">
        <f>MERKEZLER!J7</f>
        <v>2000</v>
      </c>
      <c r="K69" s="96">
        <f>MERKEZLER!K7</f>
        <v>400</v>
      </c>
      <c r="L69" s="140">
        <v>0</v>
      </c>
      <c r="M69" s="120">
        <f>J69-L69</f>
        <v>2000</v>
      </c>
    </row>
    <row r="70" spans="1:13" ht="14.25" customHeight="1" thickBot="1">
      <c r="A70" s="205"/>
      <c r="B70" s="26" t="s">
        <v>87</v>
      </c>
      <c r="C70" s="29" t="s">
        <v>89</v>
      </c>
      <c r="D70" s="33">
        <v>2</v>
      </c>
      <c r="E70" s="36" t="s">
        <v>15</v>
      </c>
      <c r="F70" s="39" t="s">
        <v>18</v>
      </c>
      <c r="G70" s="119">
        <f>MERKEZLER!G8</f>
        <v>5000</v>
      </c>
      <c r="H70" s="119">
        <f>MERKEZLER!H8</f>
        <v>0</v>
      </c>
      <c r="I70" s="119">
        <f>MERKEZLER!I8</f>
        <v>0</v>
      </c>
      <c r="J70" s="118">
        <f>MERKEZLER!J8</f>
        <v>5000</v>
      </c>
      <c r="K70" s="71">
        <f>MERKEZLER!K8</f>
        <v>1128.23</v>
      </c>
      <c r="L70" s="141">
        <v>0</v>
      </c>
      <c r="M70" s="121">
        <f>J70-L70</f>
        <v>5000</v>
      </c>
    </row>
    <row r="71" spans="1:13" ht="15">
      <c r="A71" s="203" t="s">
        <v>51</v>
      </c>
      <c r="B71" s="25" t="s">
        <v>52</v>
      </c>
      <c r="C71" s="28" t="s">
        <v>21</v>
      </c>
      <c r="D71" s="31">
        <v>2</v>
      </c>
      <c r="E71" s="34" t="s">
        <v>11</v>
      </c>
      <c r="F71" s="37" t="s">
        <v>12</v>
      </c>
      <c r="G71" s="108">
        <f>BÖLÜMLER!G5</f>
        <v>3000</v>
      </c>
      <c r="H71" s="113">
        <f>BÖLÜMLER!H5</f>
        <v>0</v>
      </c>
      <c r="I71" s="96">
        <f>BÖLÜMLER!I5</f>
        <v>0</v>
      </c>
      <c r="J71" s="69">
        <f>BÖLÜMLER!J5</f>
        <v>3000</v>
      </c>
      <c r="K71" s="96">
        <f>BÖLÜMLER!K5</f>
        <v>1947</v>
      </c>
      <c r="L71" s="98">
        <v>0</v>
      </c>
      <c r="M71" s="114">
        <f t="shared" si="2"/>
        <v>3000</v>
      </c>
    </row>
    <row r="72" spans="1:13" ht="15">
      <c r="A72" s="204"/>
      <c r="B72" s="26" t="s">
        <v>52</v>
      </c>
      <c r="C72" s="29" t="s">
        <v>21</v>
      </c>
      <c r="D72" s="32">
        <v>2</v>
      </c>
      <c r="E72" s="35" t="s">
        <v>13</v>
      </c>
      <c r="F72" s="38" t="s">
        <v>16</v>
      </c>
      <c r="G72" s="103">
        <f>BÖLÜMLER!G6</f>
        <v>22000</v>
      </c>
      <c r="H72" s="110">
        <f>BÖLÜMLER!H6</f>
        <v>0</v>
      </c>
      <c r="I72" s="17">
        <f>BÖLÜMLER!I6</f>
        <v>0</v>
      </c>
      <c r="J72" s="14">
        <f>BÖLÜMLER!J6</f>
        <v>22000</v>
      </c>
      <c r="K72" s="17">
        <f>BÖLÜMLER!K6</f>
        <v>5452.44</v>
      </c>
      <c r="L72" s="20">
        <v>0</v>
      </c>
      <c r="M72" s="120">
        <f t="shared" si="2"/>
        <v>22000</v>
      </c>
    </row>
    <row r="73" spans="1:13" ht="15">
      <c r="A73" s="204"/>
      <c r="B73" s="26" t="s">
        <v>52</v>
      </c>
      <c r="C73" s="29" t="s">
        <v>21</v>
      </c>
      <c r="D73" s="32">
        <v>2</v>
      </c>
      <c r="E73" s="35" t="s">
        <v>14</v>
      </c>
      <c r="F73" s="38" t="s">
        <v>17</v>
      </c>
      <c r="G73" s="103">
        <f>BÖLÜMLER!G7</f>
        <v>2000</v>
      </c>
      <c r="H73" s="110">
        <f>BÖLÜMLER!H7</f>
        <v>0</v>
      </c>
      <c r="I73" s="17">
        <f>BÖLÜMLER!I7</f>
        <v>0</v>
      </c>
      <c r="J73" s="14">
        <f>BÖLÜMLER!J7</f>
        <v>2000</v>
      </c>
      <c r="K73" s="17">
        <f>BÖLÜMLER!K7</f>
        <v>350</v>
      </c>
      <c r="L73" s="20">
        <v>0</v>
      </c>
      <c r="M73" s="120">
        <f t="shared" si="2"/>
        <v>2000</v>
      </c>
    </row>
    <row r="74" spans="1:13" ht="14.25" customHeight="1" thickBot="1">
      <c r="A74" s="205"/>
      <c r="B74" s="27" t="s">
        <v>52</v>
      </c>
      <c r="C74" s="30" t="s">
        <v>21</v>
      </c>
      <c r="D74" s="33">
        <v>2</v>
      </c>
      <c r="E74" s="36" t="s">
        <v>15</v>
      </c>
      <c r="F74" s="39" t="s">
        <v>18</v>
      </c>
      <c r="G74" s="107">
        <f>BÖLÜMLER!G8</f>
        <v>4000</v>
      </c>
      <c r="H74" s="111">
        <f>BÖLÜMLER!H8</f>
        <v>0</v>
      </c>
      <c r="I74" s="82">
        <f>BÖLÜMLER!I8</f>
        <v>0</v>
      </c>
      <c r="J74" s="83">
        <f>BÖLÜMLER!J8</f>
        <v>4000</v>
      </c>
      <c r="K74" s="82">
        <f>BÖLÜMLER!K8</f>
        <v>1778.16</v>
      </c>
      <c r="L74" s="97">
        <v>0</v>
      </c>
      <c r="M74" s="121">
        <f t="shared" si="2"/>
        <v>4000</v>
      </c>
    </row>
    <row r="75" spans="1:13" ht="15">
      <c r="A75" s="203" t="s">
        <v>90</v>
      </c>
      <c r="B75" s="25" t="s">
        <v>91</v>
      </c>
      <c r="C75" s="28" t="s">
        <v>92</v>
      </c>
      <c r="D75" s="31">
        <v>2</v>
      </c>
      <c r="E75" s="34" t="s">
        <v>11</v>
      </c>
      <c r="F75" s="37" t="s">
        <v>12</v>
      </c>
      <c r="G75" s="70">
        <f>'REKTÖRLÜK ÖZEL KALEM'!G5</f>
        <v>7000</v>
      </c>
      <c r="H75" s="70">
        <f>'REKTÖRLÜK ÖZEL KALEM'!H5</f>
        <v>0</v>
      </c>
      <c r="I75" s="70">
        <f>'REKTÖRLÜK ÖZEL KALEM'!I5</f>
        <v>0</v>
      </c>
      <c r="J75" s="117">
        <f>'REKTÖRLÜK ÖZEL KALEM'!J5</f>
        <v>7000</v>
      </c>
      <c r="K75" s="70">
        <f>'REKTÖRLÜK ÖZEL KALEM'!K5</f>
        <v>7686.84</v>
      </c>
      <c r="L75" s="105">
        <v>0</v>
      </c>
      <c r="M75" s="114">
        <f t="shared" si="2"/>
        <v>7000</v>
      </c>
    </row>
    <row r="76" spans="1:13" ht="15">
      <c r="A76" s="204"/>
      <c r="B76" s="26" t="s">
        <v>91</v>
      </c>
      <c r="C76" s="29" t="s">
        <v>92</v>
      </c>
      <c r="D76" s="32">
        <v>2</v>
      </c>
      <c r="E76" s="35" t="s">
        <v>13</v>
      </c>
      <c r="F76" s="38" t="s">
        <v>16</v>
      </c>
      <c r="G76" s="17">
        <f>'REKTÖRLÜK ÖZEL KALEM'!G6</f>
        <v>125000</v>
      </c>
      <c r="H76" s="17">
        <f>'REKTÖRLÜK ÖZEL KALEM'!H6</f>
        <v>0</v>
      </c>
      <c r="I76" s="17">
        <f>'REKTÖRLÜK ÖZEL KALEM'!I6</f>
        <v>0</v>
      </c>
      <c r="J76" s="136">
        <f>'REKTÖRLÜK ÖZEL KALEM'!J6</f>
        <v>125000</v>
      </c>
      <c r="K76" s="17">
        <f>'REKTÖRLÜK ÖZEL KALEM'!K6</f>
        <v>108037.39</v>
      </c>
      <c r="L76" s="20">
        <v>0</v>
      </c>
      <c r="M76" s="120">
        <f t="shared" si="2"/>
        <v>125000</v>
      </c>
    </row>
    <row r="77" spans="1:13" ht="15">
      <c r="A77" s="204"/>
      <c r="B77" s="26" t="s">
        <v>91</v>
      </c>
      <c r="C77" s="29" t="s">
        <v>92</v>
      </c>
      <c r="D77" s="32">
        <v>2</v>
      </c>
      <c r="E77" s="35" t="s">
        <v>14</v>
      </c>
      <c r="F77" s="38" t="s">
        <v>17</v>
      </c>
      <c r="G77" s="17">
        <f>'REKTÖRLÜK ÖZEL KALEM'!G7</f>
        <v>25000</v>
      </c>
      <c r="H77" s="17">
        <f>'REKTÖRLÜK ÖZEL KALEM'!H7</f>
        <v>0</v>
      </c>
      <c r="I77" s="17">
        <f>'REKTÖRLÜK ÖZEL KALEM'!I7</f>
        <v>0</v>
      </c>
      <c r="J77" s="136">
        <f>'REKTÖRLÜK ÖZEL KALEM'!J7</f>
        <v>25000</v>
      </c>
      <c r="K77" s="17">
        <f>'REKTÖRLÜK ÖZEL KALEM'!K7</f>
        <v>13801.64</v>
      </c>
      <c r="L77" s="20">
        <v>0</v>
      </c>
      <c r="M77" s="120">
        <f t="shared" si="2"/>
        <v>25000</v>
      </c>
    </row>
    <row r="78" spans="1:13" ht="15">
      <c r="A78" s="206"/>
      <c r="B78" s="26" t="s">
        <v>91</v>
      </c>
      <c r="C78" s="29" t="s">
        <v>92</v>
      </c>
      <c r="D78" s="32">
        <v>2</v>
      </c>
      <c r="E78" s="35" t="s">
        <v>93</v>
      </c>
      <c r="F78" s="38" t="s">
        <v>94</v>
      </c>
      <c r="G78" s="17">
        <f>'REKTÖRLÜK ÖZEL KALEM'!G8</f>
        <v>50000</v>
      </c>
      <c r="H78" s="17">
        <f>'REKTÖRLÜK ÖZEL KALEM'!H8</f>
        <v>110000</v>
      </c>
      <c r="I78" s="17">
        <f>'REKTÖRLÜK ÖZEL KALEM'!I8</f>
        <v>0</v>
      </c>
      <c r="J78" s="136">
        <f>'REKTÖRLÜK ÖZEL KALEM'!J8</f>
        <v>160000</v>
      </c>
      <c r="K78" s="17">
        <f>'REKTÖRLÜK ÖZEL KALEM'!K8</f>
        <v>153935.07</v>
      </c>
      <c r="L78" s="20">
        <v>0</v>
      </c>
      <c r="M78" s="120">
        <f t="shared" si="2"/>
        <v>160000</v>
      </c>
    </row>
    <row r="79" spans="1:13" ht="14.25" customHeight="1" thickBot="1">
      <c r="A79" s="205"/>
      <c r="B79" s="27" t="s">
        <v>91</v>
      </c>
      <c r="C79" s="30" t="s">
        <v>92</v>
      </c>
      <c r="D79" s="33">
        <v>2</v>
      </c>
      <c r="E79" s="36" t="s">
        <v>15</v>
      </c>
      <c r="F79" s="39" t="s">
        <v>18</v>
      </c>
      <c r="G79" s="82">
        <f>'REKTÖRLÜK ÖZEL KALEM'!G9</f>
        <v>2000</v>
      </c>
      <c r="H79" s="82">
        <f>'REKTÖRLÜK ÖZEL KALEM'!H9</f>
        <v>15000</v>
      </c>
      <c r="I79" s="82">
        <f>'REKTÖRLÜK ÖZEL KALEM'!I9</f>
        <v>0</v>
      </c>
      <c r="J79" s="137">
        <f>'REKTÖRLÜK ÖZEL KALEM'!J9</f>
        <v>17000</v>
      </c>
      <c r="K79" s="82">
        <f>'REKTÖRLÜK ÖZEL KALEM'!K9</f>
        <v>9862.34</v>
      </c>
      <c r="L79" s="97">
        <v>0</v>
      </c>
      <c r="M79" s="122">
        <f t="shared" si="2"/>
        <v>17000</v>
      </c>
    </row>
    <row r="80" spans="1:13" ht="15">
      <c r="A80" s="207" t="s">
        <v>95</v>
      </c>
      <c r="B80" s="25" t="s">
        <v>91</v>
      </c>
      <c r="C80" s="28" t="s">
        <v>96</v>
      </c>
      <c r="D80" s="31">
        <v>2</v>
      </c>
      <c r="E80" s="34" t="s">
        <v>11</v>
      </c>
      <c r="F80" s="37" t="s">
        <v>12</v>
      </c>
      <c r="G80" s="70">
        <f>'İÇ DENETİM'!G5</f>
        <v>1000</v>
      </c>
      <c r="H80" s="70">
        <f>'İÇ DENETİM'!H5</f>
        <v>0</v>
      </c>
      <c r="I80" s="70">
        <f>'İÇ DENETİM'!I5</f>
        <v>0</v>
      </c>
      <c r="J80" s="117">
        <f>'İÇ DENETİM'!J5</f>
        <v>1000</v>
      </c>
      <c r="K80" s="70">
        <f>'İÇ DENETİM'!K5</f>
        <v>0</v>
      </c>
      <c r="L80" s="105">
        <v>0</v>
      </c>
      <c r="M80" s="115">
        <f>J80-L80</f>
        <v>1000</v>
      </c>
    </row>
    <row r="81" spans="1:13" ht="15">
      <c r="A81" s="208"/>
      <c r="B81" s="26" t="s">
        <v>91</v>
      </c>
      <c r="C81" s="29" t="s">
        <v>96</v>
      </c>
      <c r="D81" s="32">
        <v>2</v>
      </c>
      <c r="E81" s="35" t="s">
        <v>13</v>
      </c>
      <c r="F81" s="38" t="s">
        <v>16</v>
      </c>
      <c r="G81" s="17">
        <f>'İÇ DENETİM'!G6</f>
        <v>6000</v>
      </c>
      <c r="H81" s="17">
        <f>'İÇ DENETİM'!H6</f>
        <v>0</v>
      </c>
      <c r="I81" s="17">
        <f>'İÇ DENETİM'!I6</f>
        <v>0</v>
      </c>
      <c r="J81" s="136">
        <f>'İÇ DENETİM'!J6</f>
        <v>6000</v>
      </c>
      <c r="K81" s="17">
        <f>'İÇ DENETİM'!K6</f>
        <v>1855.68</v>
      </c>
      <c r="L81" s="20">
        <v>0</v>
      </c>
      <c r="M81" s="120">
        <f>J81-L81</f>
        <v>6000</v>
      </c>
    </row>
    <row r="82" spans="1:13" ht="15">
      <c r="A82" s="208"/>
      <c r="B82" s="26" t="s">
        <v>91</v>
      </c>
      <c r="C82" s="29" t="s">
        <v>96</v>
      </c>
      <c r="D82" s="32">
        <v>2</v>
      </c>
      <c r="E82" s="35" t="s">
        <v>14</v>
      </c>
      <c r="F82" s="38" t="s">
        <v>17</v>
      </c>
      <c r="G82" s="17">
        <f>'İÇ DENETİM'!G7</f>
        <v>1000</v>
      </c>
      <c r="H82" s="17">
        <f>'İÇ DENETİM'!H7</f>
        <v>0</v>
      </c>
      <c r="I82" s="17">
        <f>'İÇ DENETİM'!I7</f>
        <v>0</v>
      </c>
      <c r="J82" s="136">
        <f>'İÇ DENETİM'!J7</f>
        <v>1000</v>
      </c>
      <c r="K82" s="17">
        <f>'İÇ DENETİM'!K7</f>
        <v>0</v>
      </c>
      <c r="L82" s="20">
        <v>0</v>
      </c>
      <c r="M82" s="120">
        <f>J82-L82</f>
        <v>1000</v>
      </c>
    </row>
    <row r="83" spans="1:13" ht="14.25" customHeight="1" thickBot="1">
      <c r="A83" s="209"/>
      <c r="B83" s="27" t="s">
        <v>91</v>
      </c>
      <c r="C83" s="30" t="s">
        <v>96</v>
      </c>
      <c r="D83" s="33">
        <v>2</v>
      </c>
      <c r="E83" s="36" t="s">
        <v>15</v>
      </c>
      <c r="F83" s="39" t="s">
        <v>18</v>
      </c>
      <c r="G83" s="71">
        <f>'İÇ DENETİM'!G8</f>
        <v>2000</v>
      </c>
      <c r="H83" s="71">
        <f>'İÇ DENETİM'!H8</f>
        <v>0</v>
      </c>
      <c r="I83" s="71">
        <f>'İÇ DENETİM'!I8</f>
        <v>0</v>
      </c>
      <c r="J83" s="118">
        <f>'İÇ DENETİM'!J8</f>
        <v>2000</v>
      </c>
      <c r="K83" s="71">
        <f>'İÇ DENETİM'!K8</f>
        <v>109.57</v>
      </c>
      <c r="L83" s="142">
        <v>0</v>
      </c>
      <c r="M83" s="121">
        <f>J83-L83</f>
        <v>2000</v>
      </c>
    </row>
    <row r="84" spans="1:13" ht="15">
      <c r="A84" s="203" t="s">
        <v>60</v>
      </c>
      <c r="B84" s="25" t="s">
        <v>59</v>
      </c>
      <c r="C84" s="28" t="s">
        <v>58</v>
      </c>
      <c r="D84" s="31">
        <v>2</v>
      </c>
      <c r="E84" s="34" t="s">
        <v>11</v>
      </c>
      <c r="F84" s="37" t="s">
        <v>12</v>
      </c>
      <c r="G84" s="102">
        <f>'GENEL SEKRETER'!G5</f>
        <v>4000</v>
      </c>
      <c r="H84" s="109">
        <f>'GENEL SEKRETER'!H5</f>
        <v>0</v>
      </c>
      <c r="I84" s="16">
        <f>'GENEL SEKRETER'!I5</f>
        <v>0</v>
      </c>
      <c r="J84" s="13">
        <f>'GENEL SEKRETER'!J5</f>
        <v>4000</v>
      </c>
      <c r="K84" s="16">
        <f>'GENEL SEKRETER'!K5</f>
        <v>3304</v>
      </c>
      <c r="L84" s="19">
        <v>0</v>
      </c>
      <c r="M84" s="115">
        <f t="shared" si="2"/>
        <v>4000</v>
      </c>
    </row>
    <row r="85" spans="1:13" ht="15">
      <c r="A85" s="204"/>
      <c r="B85" s="26" t="s">
        <v>59</v>
      </c>
      <c r="C85" s="29" t="s">
        <v>58</v>
      </c>
      <c r="D85" s="32">
        <v>2</v>
      </c>
      <c r="E85" s="35" t="s">
        <v>13</v>
      </c>
      <c r="F85" s="38" t="s">
        <v>16</v>
      </c>
      <c r="G85" s="103">
        <f>'GENEL SEKRETER'!G6</f>
        <v>9000</v>
      </c>
      <c r="H85" s="110">
        <f>'GENEL SEKRETER'!H6</f>
        <v>0</v>
      </c>
      <c r="I85" s="17">
        <f>'GENEL SEKRETER'!I6</f>
        <v>0</v>
      </c>
      <c r="J85" s="14">
        <f>'GENEL SEKRETER'!J6</f>
        <v>9000</v>
      </c>
      <c r="K85" s="17">
        <f>'GENEL SEKRETER'!K6</f>
        <v>6387.42</v>
      </c>
      <c r="L85" s="20">
        <v>0</v>
      </c>
      <c r="M85" s="120">
        <f t="shared" si="2"/>
        <v>9000</v>
      </c>
    </row>
    <row r="86" spans="1:13" ht="15">
      <c r="A86" s="204"/>
      <c r="B86" s="26" t="s">
        <v>59</v>
      </c>
      <c r="C86" s="29" t="s">
        <v>58</v>
      </c>
      <c r="D86" s="32">
        <v>2</v>
      </c>
      <c r="E86" s="35" t="s">
        <v>14</v>
      </c>
      <c r="F86" s="38" t="s">
        <v>17</v>
      </c>
      <c r="G86" s="103">
        <f>'GENEL SEKRETER'!G7</f>
        <v>32000</v>
      </c>
      <c r="H86" s="110">
        <f>'GENEL SEKRETER'!H7</f>
        <v>0</v>
      </c>
      <c r="I86" s="17">
        <f>'GENEL SEKRETER'!I7</f>
        <v>0</v>
      </c>
      <c r="J86" s="14">
        <f>'GENEL SEKRETER'!J7</f>
        <v>32000</v>
      </c>
      <c r="K86" s="17">
        <f>'GENEL SEKRETER'!K7</f>
        <v>26685.41</v>
      </c>
      <c r="L86" s="20">
        <v>0</v>
      </c>
      <c r="M86" s="120">
        <f t="shared" si="2"/>
        <v>32000</v>
      </c>
    </row>
    <row r="87" spans="1:13" ht="14.25" customHeight="1" thickBot="1">
      <c r="A87" s="205"/>
      <c r="B87" s="27" t="s">
        <v>59</v>
      </c>
      <c r="C87" s="30" t="s">
        <v>58</v>
      </c>
      <c r="D87" s="33">
        <v>2</v>
      </c>
      <c r="E87" s="36" t="s">
        <v>15</v>
      </c>
      <c r="F87" s="39" t="s">
        <v>18</v>
      </c>
      <c r="G87" s="104">
        <f>'GENEL SEKRETER'!G8</f>
        <v>7000</v>
      </c>
      <c r="H87" s="112">
        <f>'GENEL SEKRETER'!H8</f>
        <v>0</v>
      </c>
      <c r="I87" s="18">
        <f>'GENEL SEKRETER'!I8</f>
        <v>0</v>
      </c>
      <c r="J87" s="15">
        <f>'GENEL SEKRETER'!J8</f>
        <v>7000</v>
      </c>
      <c r="K87" s="18">
        <f>'GENEL SEKRETER'!K8</f>
        <v>2413.62</v>
      </c>
      <c r="L87" s="21">
        <v>0</v>
      </c>
      <c r="M87" s="121">
        <f t="shared" si="2"/>
        <v>7000</v>
      </c>
    </row>
    <row r="88" spans="1:13" ht="15" customHeight="1">
      <c r="A88" s="207" t="s">
        <v>62</v>
      </c>
      <c r="B88" s="25" t="s">
        <v>61</v>
      </c>
      <c r="C88" s="28" t="s">
        <v>58</v>
      </c>
      <c r="D88" s="31">
        <v>2</v>
      </c>
      <c r="E88" s="34" t="s">
        <v>11</v>
      </c>
      <c r="F88" s="37" t="s">
        <v>12</v>
      </c>
      <c r="G88" s="108">
        <f>İMİD!G5</f>
        <v>112000</v>
      </c>
      <c r="H88" s="113">
        <f>İMİD!H5</f>
        <v>0</v>
      </c>
      <c r="I88" s="96">
        <f>İMİD!I5</f>
        <v>0</v>
      </c>
      <c r="J88" s="69">
        <f>İMİD!J5</f>
        <v>112000</v>
      </c>
      <c r="K88" s="96">
        <f>İMİD!K5</f>
        <v>105451.95</v>
      </c>
      <c r="L88" s="98">
        <v>0</v>
      </c>
      <c r="M88" s="115">
        <f t="shared" si="2"/>
        <v>112000</v>
      </c>
    </row>
    <row r="89" spans="1:13" ht="15">
      <c r="A89" s="208"/>
      <c r="B89" s="26" t="s">
        <v>61</v>
      </c>
      <c r="C89" s="29" t="s">
        <v>58</v>
      </c>
      <c r="D89" s="32">
        <v>2</v>
      </c>
      <c r="E89" s="35" t="s">
        <v>13</v>
      </c>
      <c r="F89" s="38" t="s">
        <v>16</v>
      </c>
      <c r="G89" s="103">
        <f>İMİD!G6</f>
        <v>6000</v>
      </c>
      <c r="H89" s="110">
        <f>İMİD!H6</f>
        <v>0</v>
      </c>
      <c r="I89" s="17">
        <f>İMİD!I6</f>
        <v>0</v>
      </c>
      <c r="J89" s="14">
        <f>İMİD!J6</f>
        <v>6000</v>
      </c>
      <c r="K89" s="17">
        <f>İMİD!K6</f>
        <v>1965.27</v>
      </c>
      <c r="L89" s="20">
        <v>0</v>
      </c>
      <c r="M89" s="120">
        <f t="shared" si="2"/>
        <v>6000</v>
      </c>
    </row>
    <row r="90" spans="1:13" ht="15">
      <c r="A90" s="208"/>
      <c r="B90" s="26" t="s">
        <v>61</v>
      </c>
      <c r="C90" s="29" t="s">
        <v>58</v>
      </c>
      <c r="D90" s="32">
        <v>2</v>
      </c>
      <c r="E90" s="35" t="s">
        <v>14</v>
      </c>
      <c r="F90" s="38" t="s">
        <v>17</v>
      </c>
      <c r="G90" s="103">
        <f>İMİD!G7</f>
        <v>21000</v>
      </c>
      <c r="H90" s="110">
        <f>İMİD!H7</f>
        <v>0</v>
      </c>
      <c r="I90" s="17">
        <f>İMİD!I7</f>
        <v>0</v>
      </c>
      <c r="J90" s="14">
        <f>İMİD!J7</f>
        <v>21000</v>
      </c>
      <c r="K90" s="17">
        <f>İMİD!K7</f>
        <v>10207.97</v>
      </c>
      <c r="L90" s="20">
        <v>0</v>
      </c>
      <c r="M90" s="120">
        <f t="shared" si="2"/>
        <v>21000</v>
      </c>
    </row>
    <row r="91" spans="1:13" ht="15">
      <c r="A91" s="208"/>
      <c r="B91" s="26" t="s">
        <v>61</v>
      </c>
      <c r="C91" s="29" t="s">
        <v>70</v>
      </c>
      <c r="D91" s="32">
        <v>2</v>
      </c>
      <c r="E91" s="35" t="s">
        <v>13</v>
      </c>
      <c r="F91" s="38" t="s">
        <v>16</v>
      </c>
      <c r="G91" s="103">
        <f>İMİD!G8</f>
        <v>0</v>
      </c>
      <c r="H91" s="110">
        <f>İMİD!H8</f>
        <v>0</v>
      </c>
      <c r="I91" s="17">
        <f>İMİD!I8</f>
        <v>0</v>
      </c>
      <c r="J91" s="14">
        <f>İMİD!J8</f>
        <v>0</v>
      </c>
      <c r="K91" s="17">
        <f>İMİD!K8</f>
        <v>0</v>
      </c>
      <c r="L91" s="20">
        <v>0</v>
      </c>
      <c r="M91" s="122">
        <f t="shared" si="2"/>
        <v>0</v>
      </c>
    </row>
    <row r="92" spans="1:13" ht="14.25" customHeight="1">
      <c r="A92" s="208"/>
      <c r="B92" s="78" t="s">
        <v>61</v>
      </c>
      <c r="C92" s="29" t="s">
        <v>70</v>
      </c>
      <c r="D92" s="79">
        <v>2</v>
      </c>
      <c r="E92" s="80" t="s">
        <v>15</v>
      </c>
      <c r="F92" s="81" t="s">
        <v>18</v>
      </c>
      <c r="G92" s="103">
        <f>İMİD!G9</f>
        <v>1000</v>
      </c>
      <c r="H92" s="110">
        <f>İMİD!H9</f>
        <v>0</v>
      </c>
      <c r="I92" s="17">
        <f>İMİD!I9</f>
        <v>0</v>
      </c>
      <c r="J92" s="14">
        <f>İMİD!J9</f>
        <v>1000</v>
      </c>
      <c r="K92" s="17">
        <f>İMİD!K9</f>
        <v>0</v>
      </c>
      <c r="L92" s="20">
        <v>0</v>
      </c>
      <c r="M92" s="120">
        <f t="shared" si="2"/>
        <v>1000</v>
      </c>
    </row>
    <row r="93" spans="1:13" ht="15">
      <c r="A93" s="208"/>
      <c r="B93" s="90" t="s">
        <v>61</v>
      </c>
      <c r="C93" s="29" t="s">
        <v>64</v>
      </c>
      <c r="D93" s="32">
        <v>2</v>
      </c>
      <c r="E93" s="35" t="s">
        <v>14</v>
      </c>
      <c r="F93" s="38" t="s">
        <v>17</v>
      </c>
      <c r="G93" s="103">
        <f>İMİD!G10</f>
        <v>5531000</v>
      </c>
      <c r="H93" s="110">
        <f>İMİD!H10</f>
        <v>0</v>
      </c>
      <c r="I93" s="17">
        <f>İMİD!I10</f>
        <v>0</v>
      </c>
      <c r="J93" s="14">
        <f>İMİD!J10</f>
        <v>5531000</v>
      </c>
      <c r="K93" s="17">
        <f>İMİD!K10</f>
        <v>5531000</v>
      </c>
      <c r="L93" s="20">
        <v>0</v>
      </c>
      <c r="M93" s="123">
        <f t="shared" si="2"/>
        <v>5531000</v>
      </c>
    </row>
    <row r="94" spans="1:13" ht="15">
      <c r="A94" s="208"/>
      <c r="B94" s="91" t="s">
        <v>61</v>
      </c>
      <c r="C94" s="92" t="s">
        <v>21</v>
      </c>
      <c r="D94" s="93">
        <v>2</v>
      </c>
      <c r="E94" s="94" t="s">
        <v>65</v>
      </c>
      <c r="F94" s="95" t="s">
        <v>66</v>
      </c>
      <c r="G94" s="103">
        <f>İMİD!G11</f>
        <v>81000</v>
      </c>
      <c r="H94" s="110">
        <f>İMİD!H11</f>
        <v>0</v>
      </c>
      <c r="I94" s="17">
        <f>İMİD!I11</f>
        <v>0</v>
      </c>
      <c r="J94" s="14">
        <f>İMİD!J11</f>
        <v>81000</v>
      </c>
      <c r="K94" s="17">
        <f>İMİD!K11</f>
        <v>60917.08</v>
      </c>
      <c r="L94" s="20">
        <v>0</v>
      </c>
      <c r="M94" s="120">
        <f t="shared" si="2"/>
        <v>81000</v>
      </c>
    </row>
    <row r="95" spans="1:13" ht="15">
      <c r="A95" s="208"/>
      <c r="B95" s="91" t="s">
        <v>61</v>
      </c>
      <c r="C95" s="92" t="s">
        <v>21</v>
      </c>
      <c r="D95" s="93">
        <v>2</v>
      </c>
      <c r="E95" s="94" t="s">
        <v>11</v>
      </c>
      <c r="F95" s="95" t="s">
        <v>12</v>
      </c>
      <c r="G95" s="103">
        <f>İMİD!G12</f>
        <v>5265000</v>
      </c>
      <c r="H95" s="110">
        <f>İMİD!H12</f>
        <v>1500000</v>
      </c>
      <c r="I95" s="17">
        <f>İMİD!I12</f>
        <v>0</v>
      </c>
      <c r="J95" s="14">
        <f>İMİD!J12</f>
        <v>6765000</v>
      </c>
      <c r="K95" s="17">
        <f>İMİD!K12</f>
        <v>6765000</v>
      </c>
      <c r="L95" s="20">
        <f>İMİD!L12</f>
        <v>0</v>
      </c>
      <c r="M95" s="120">
        <f t="shared" si="2"/>
        <v>6765000</v>
      </c>
    </row>
    <row r="96" spans="1:13" ht="15">
      <c r="A96" s="208"/>
      <c r="B96" s="26" t="s">
        <v>61</v>
      </c>
      <c r="C96" s="29" t="s">
        <v>21</v>
      </c>
      <c r="D96" s="32">
        <v>2</v>
      </c>
      <c r="E96" s="35" t="s">
        <v>67</v>
      </c>
      <c r="F96" s="38" t="s">
        <v>68</v>
      </c>
      <c r="G96" s="103">
        <f>İMİD!G13</f>
        <v>1000</v>
      </c>
      <c r="H96" s="110">
        <f>İMİD!H13</f>
        <v>90000</v>
      </c>
      <c r="I96" s="17">
        <f>İMİD!I13</f>
        <v>0</v>
      </c>
      <c r="J96" s="14">
        <f>İMİD!J13</f>
        <v>91000</v>
      </c>
      <c r="K96" s="17">
        <f>İMİD!K13</f>
        <v>6763.04</v>
      </c>
      <c r="L96" s="20">
        <f>İMİD!L13</f>
        <v>0</v>
      </c>
      <c r="M96" s="120">
        <f t="shared" si="2"/>
        <v>91000</v>
      </c>
    </row>
    <row r="97" spans="1:13" ht="15">
      <c r="A97" s="208"/>
      <c r="B97" s="26" t="s">
        <v>61</v>
      </c>
      <c r="C97" s="29" t="s">
        <v>21</v>
      </c>
      <c r="D97" s="32">
        <v>2</v>
      </c>
      <c r="E97" s="35" t="s">
        <v>14</v>
      </c>
      <c r="F97" s="38" t="s">
        <v>17</v>
      </c>
      <c r="G97" s="103">
        <f>İMİD!G14</f>
        <v>4385000</v>
      </c>
      <c r="H97" s="110">
        <f>İMİD!H14</f>
        <v>0</v>
      </c>
      <c r="I97" s="17">
        <f>İMİD!I14</f>
        <v>0</v>
      </c>
      <c r="J97" s="14">
        <f>İMİD!J14</f>
        <v>4385000</v>
      </c>
      <c r="K97" s="17">
        <f>İMİD!K14</f>
        <v>4337033.66</v>
      </c>
      <c r="L97" s="20">
        <f>İMİD!L14</f>
        <v>0</v>
      </c>
      <c r="M97" s="120">
        <f t="shared" si="2"/>
        <v>4385000</v>
      </c>
    </row>
    <row r="98" spans="1:13" ht="14.25" customHeight="1">
      <c r="A98" s="208"/>
      <c r="B98" s="90" t="s">
        <v>61</v>
      </c>
      <c r="C98" s="29" t="s">
        <v>21</v>
      </c>
      <c r="D98" s="32">
        <v>2</v>
      </c>
      <c r="E98" s="35" t="s">
        <v>15</v>
      </c>
      <c r="F98" s="38" t="s">
        <v>18</v>
      </c>
      <c r="G98" s="103">
        <f>İMİD!G15</f>
        <v>39000</v>
      </c>
      <c r="H98" s="110">
        <f>İMİD!H15</f>
        <v>0</v>
      </c>
      <c r="I98" s="17">
        <f>İMİD!I15</f>
        <v>0</v>
      </c>
      <c r="J98" s="14">
        <f>İMİD!J15</f>
        <v>39000</v>
      </c>
      <c r="K98" s="17">
        <f>İMİD!K15</f>
        <v>39000</v>
      </c>
      <c r="L98" s="20">
        <f>İMİD!L15</f>
        <v>0</v>
      </c>
      <c r="M98" s="120">
        <f t="shared" si="2"/>
        <v>39000</v>
      </c>
    </row>
    <row r="99" spans="1:13" ht="14.25" customHeight="1" thickBot="1">
      <c r="A99" s="209"/>
      <c r="B99" s="84" t="s">
        <v>61</v>
      </c>
      <c r="C99" s="85" t="s">
        <v>21</v>
      </c>
      <c r="D99" s="86">
        <v>2</v>
      </c>
      <c r="E99" s="87" t="s">
        <v>63</v>
      </c>
      <c r="F99" s="88" t="s">
        <v>69</v>
      </c>
      <c r="G99" s="107">
        <f>İMİD!G16</f>
        <v>143000</v>
      </c>
      <c r="H99" s="111">
        <f>İMİD!H16</f>
        <v>0</v>
      </c>
      <c r="I99" s="82">
        <f>İMİD!I16</f>
        <v>0</v>
      </c>
      <c r="J99" s="83">
        <f>İMİD!J16</f>
        <v>143000</v>
      </c>
      <c r="K99" s="82">
        <f>İMİD!K16</f>
        <v>106451.91</v>
      </c>
      <c r="L99" s="97">
        <f>İMİD!L16</f>
        <v>0</v>
      </c>
      <c r="M99" s="121">
        <f>J99-L99</f>
        <v>143000</v>
      </c>
    </row>
    <row r="100" spans="1:13" ht="15">
      <c r="A100" s="203" t="s">
        <v>71</v>
      </c>
      <c r="B100" s="25" t="s">
        <v>73</v>
      </c>
      <c r="C100" s="28" t="s">
        <v>72</v>
      </c>
      <c r="D100" s="31">
        <v>2</v>
      </c>
      <c r="E100" s="34" t="s">
        <v>11</v>
      </c>
      <c r="F100" s="37" t="s">
        <v>12</v>
      </c>
      <c r="G100" s="102">
        <f>'PERSONEL DAİ.BŞK.'!G5</f>
        <v>5000</v>
      </c>
      <c r="H100" s="109">
        <f>'PERSONEL DAİ.BŞK.'!H5</f>
        <v>0</v>
      </c>
      <c r="I100" s="16">
        <f>'PERSONEL DAİ.BŞK.'!I5</f>
        <v>0</v>
      </c>
      <c r="J100" s="13">
        <f>'PERSONEL DAİ.BŞK.'!J5</f>
        <v>5000</v>
      </c>
      <c r="K100" s="16">
        <f>'PERSONEL DAİ.BŞK.'!K5</f>
        <v>4372.31</v>
      </c>
      <c r="L100" s="19">
        <v>0</v>
      </c>
      <c r="M100" s="115">
        <f t="shared" si="2"/>
        <v>5000</v>
      </c>
    </row>
    <row r="101" spans="1:13" ht="15">
      <c r="A101" s="204"/>
      <c r="B101" s="26" t="s">
        <v>73</v>
      </c>
      <c r="C101" s="29" t="s">
        <v>72</v>
      </c>
      <c r="D101" s="32">
        <v>2</v>
      </c>
      <c r="E101" s="35" t="s">
        <v>13</v>
      </c>
      <c r="F101" s="38" t="s">
        <v>16</v>
      </c>
      <c r="G101" s="103">
        <f>'PERSONEL DAİ.BŞK.'!G6</f>
        <v>0</v>
      </c>
      <c r="H101" s="110">
        <f>'PERSONEL DAİ.BŞK.'!H6</f>
        <v>2000</v>
      </c>
      <c r="I101" s="17">
        <f>'PERSONEL DAİ.BŞK.'!I6</f>
        <v>0</v>
      </c>
      <c r="J101" s="14">
        <f>'PERSONEL DAİ.BŞK.'!J6</f>
        <v>2000</v>
      </c>
      <c r="K101" s="17">
        <f>'PERSONEL DAİ.BŞK.'!K6</f>
        <v>1742.61</v>
      </c>
      <c r="L101" s="20">
        <v>0</v>
      </c>
      <c r="M101" s="120">
        <f t="shared" si="2"/>
        <v>2000</v>
      </c>
    </row>
    <row r="102" spans="1:13" ht="15">
      <c r="A102" s="204"/>
      <c r="B102" s="26" t="s">
        <v>73</v>
      </c>
      <c r="C102" s="29" t="s">
        <v>72</v>
      </c>
      <c r="D102" s="32">
        <v>2</v>
      </c>
      <c r="E102" s="35" t="s">
        <v>14</v>
      </c>
      <c r="F102" s="38" t="s">
        <v>17</v>
      </c>
      <c r="G102" s="103">
        <f>'PERSONEL DAİ.BŞK.'!G7</f>
        <v>7000</v>
      </c>
      <c r="H102" s="110">
        <f>'PERSONEL DAİ.BŞK.'!H7</f>
        <v>0</v>
      </c>
      <c r="I102" s="17">
        <f>'PERSONEL DAİ.BŞK.'!I7</f>
        <v>0</v>
      </c>
      <c r="J102" s="14">
        <f>'PERSONEL DAİ.BŞK.'!J7</f>
        <v>7000</v>
      </c>
      <c r="K102" s="17">
        <f>'PERSONEL DAİ.BŞK.'!K7</f>
        <v>5702.23</v>
      </c>
      <c r="L102" s="20">
        <v>0</v>
      </c>
      <c r="M102" s="120">
        <f t="shared" si="2"/>
        <v>7000</v>
      </c>
    </row>
    <row r="103" spans="1:13" ht="14.25" customHeight="1" thickBot="1">
      <c r="A103" s="205"/>
      <c r="B103" s="27" t="s">
        <v>73</v>
      </c>
      <c r="C103" s="30" t="s">
        <v>72</v>
      </c>
      <c r="D103" s="33">
        <v>2</v>
      </c>
      <c r="E103" s="36" t="s">
        <v>15</v>
      </c>
      <c r="F103" s="39" t="s">
        <v>18</v>
      </c>
      <c r="G103" s="104">
        <f>'PERSONEL DAİ.BŞK.'!G8</f>
        <v>0</v>
      </c>
      <c r="H103" s="112">
        <f>'PERSONEL DAİ.BŞK.'!H8</f>
        <v>3000</v>
      </c>
      <c r="I103" s="18">
        <f>'PERSONEL DAİ.BŞK.'!I8</f>
        <v>0</v>
      </c>
      <c r="J103" s="15">
        <f>'PERSONEL DAİ.BŞK.'!J8</f>
        <v>3000</v>
      </c>
      <c r="K103" s="18">
        <f>'PERSONEL DAİ.BŞK.'!K8</f>
        <v>660.39</v>
      </c>
      <c r="L103" s="21">
        <v>0</v>
      </c>
      <c r="M103" s="121">
        <f t="shared" si="2"/>
        <v>3000</v>
      </c>
    </row>
    <row r="104" spans="1:13" ht="15">
      <c r="A104" s="203" t="s">
        <v>76</v>
      </c>
      <c r="B104" s="25" t="s">
        <v>74</v>
      </c>
      <c r="C104" s="28" t="s">
        <v>75</v>
      </c>
      <c r="D104" s="31">
        <v>2</v>
      </c>
      <c r="E104" s="34" t="s">
        <v>11</v>
      </c>
      <c r="F104" s="37" t="s">
        <v>12</v>
      </c>
      <c r="G104" s="108">
        <f>'KÜTÜPHANE '!G5</f>
        <v>2000</v>
      </c>
      <c r="H104" s="113">
        <f>'KÜTÜPHANE '!H5</f>
        <v>0</v>
      </c>
      <c r="I104" s="96">
        <f>'KÜTÜPHANE '!I5</f>
        <v>0</v>
      </c>
      <c r="J104" s="69">
        <f>'KÜTÜPHANE '!J5</f>
        <v>2000</v>
      </c>
      <c r="K104" s="96">
        <f>'KÜTÜPHANE '!K5</f>
        <v>567.04</v>
      </c>
      <c r="L104" s="98">
        <v>0</v>
      </c>
      <c r="M104" s="115">
        <f t="shared" si="2"/>
        <v>2000</v>
      </c>
    </row>
    <row r="105" spans="1:13" ht="15">
      <c r="A105" s="204"/>
      <c r="B105" s="26" t="s">
        <v>74</v>
      </c>
      <c r="C105" s="29" t="s">
        <v>75</v>
      </c>
      <c r="D105" s="32">
        <v>2</v>
      </c>
      <c r="E105" s="35" t="s">
        <v>13</v>
      </c>
      <c r="F105" s="38" t="s">
        <v>16</v>
      </c>
      <c r="G105" s="103">
        <f>'KÜTÜPHANE '!G6</f>
        <v>4000</v>
      </c>
      <c r="H105" s="110">
        <f>'KÜTÜPHANE '!H6</f>
        <v>0</v>
      </c>
      <c r="I105" s="17">
        <f>'KÜTÜPHANE '!I6</f>
        <v>0</v>
      </c>
      <c r="J105" s="14">
        <f>'KÜTÜPHANE '!J6</f>
        <v>4000</v>
      </c>
      <c r="K105" s="17">
        <f>'KÜTÜPHANE '!K6</f>
        <v>3750.72</v>
      </c>
      <c r="L105" s="20">
        <v>0</v>
      </c>
      <c r="M105" s="120">
        <f t="shared" si="2"/>
        <v>4000</v>
      </c>
    </row>
    <row r="106" spans="1:13" ht="15">
      <c r="A106" s="204"/>
      <c r="B106" s="26" t="s">
        <v>74</v>
      </c>
      <c r="C106" s="29" t="s">
        <v>75</v>
      </c>
      <c r="D106" s="32">
        <v>2</v>
      </c>
      <c r="E106" s="35" t="s">
        <v>14</v>
      </c>
      <c r="F106" s="38" t="s">
        <v>17</v>
      </c>
      <c r="G106" s="103">
        <f>'KÜTÜPHANE '!G7</f>
        <v>5000</v>
      </c>
      <c r="H106" s="110">
        <f>'KÜTÜPHANE '!H7</f>
        <v>0</v>
      </c>
      <c r="I106" s="17">
        <f>'KÜTÜPHANE '!I7</f>
        <v>0</v>
      </c>
      <c r="J106" s="14">
        <f>'KÜTÜPHANE '!J7</f>
        <v>5000</v>
      </c>
      <c r="K106" s="17">
        <f>'KÜTÜPHANE '!K7</f>
        <v>5147.63</v>
      </c>
      <c r="L106" s="20">
        <v>0</v>
      </c>
      <c r="M106" s="120">
        <f t="shared" si="2"/>
        <v>5000</v>
      </c>
    </row>
    <row r="107" spans="1:13" ht="14.25" customHeight="1" thickBot="1">
      <c r="A107" s="205"/>
      <c r="B107" s="27" t="s">
        <v>74</v>
      </c>
      <c r="C107" s="30" t="s">
        <v>75</v>
      </c>
      <c r="D107" s="33">
        <v>2</v>
      </c>
      <c r="E107" s="36" t="s">
        <v>15</v>
      </c>
      <c r="F107" s="39" t="s">
        <v>18</v>
      </c>
      <c r="G107" s="107">
        <f>'KÜTÜPHANE '!G8</f>
        <v>4000</v>
      </c>
      <c r="H107" s="111">
        <f>'KÜTÜPHANE '!H8</f>
        <v>2000</v>
      </c>
      <c r="I107" s="82">
        <f>'KÜTÜPHANE '!I8</f>
        <v>0</v>
      </c>
      <c r="J107" s="83">
        <f>'KÜTÜPHANE '!J8</f>
        <v>6000</v>
      </c>
      <c r="K107" s="82">
        <f>'KÜTÜPHANE '!K8</f>
        <v>5161.68</v>
      </c>
      <c r="L107" s="97">
        <v>0</v>
      </c>
      <c r="M107" s="121">
        <f t="shared" si="2"/>
        <v>6000</v>
      </c>
    </row>
    <row r="108" spans="1:13" ht="15">
      <c r="A108" s="203" t="s">
        <v>77</v>
      </c>
      <c r="B108" s="25" t="s">
        <v>79</v>
      </c>
      <c r="C108" s="28" t="s">
        <v>78</v>
      </c>
      <c r="D108" s="31">
        <v>2</v>
      </c>
      <c r="E108" s="34" t="s">
        <v>11</v>
      </c>
      <c r="F108" s="37" t="s">
        <v>12</v>
      </c>
      <c r="G108" s="102">
        <f>SKS!G5</f>
        <v>2000</v>
      </c>
      <c r="H108" s="109">
        <f>SKS!H5</f>
        <v>0</v>
      </c>
      <c r="I108" s="16">
        <f>SKS!I5</f>
        <v>0</v>
      </c>
      <c r="J108" s="13">
        <f>SKS!J5</f>
        <v>2000</v>
      </c>
      <c r="K108" s="16">
        <f>SKS!K5</f>
        <v>0</v>
      </c>
      <c r="L108" s="19">
        <v>0</v>
      </c>
      <c r="M108" s="115">
        <f t="shared" si="2"/>
        <v>2000</v>
      </c>
    </row>
    <row r="109" spans="1:13" ht="15">
      <c r="A109" s="204"/>
      <c r="B109" s="26" t="s">
        <v>79</v>
      </c>
      <c r="C109" s="29" t="s">
        <v>78</v>
      </c>
      <c r="D109" s="32">
        <v>2</v>
      </c>
      <c r="E109" s="35" t="s">
        <v>13</v>
      </c>
      <c r="F109" s="38" t="s">
        <v>16</v>
      </c>
      <c r="G109" s="103">
        <f>SKS!G6</f>
        <v>2000</v>
      </c>
      <c r="H109" s="110">
        <f>SKS!H6</f>
        <v>500</v>
      </c>
      <c r="I109" s="17">
        <f>SKS!I6</f>
        <v>0</v>
      </c>
      <c r="J109" s="14">
        <f>SKS!J6</f>
        <v>2500</v>
      </c>
      <c r="K109" s="17">
        <f>SKS!K6</f>
        <v>5130.5</v>
      </c>
      <c r="L109" s="20">
        <v>0</v>
      </c>
      <c r="M109" s="120">
        <f t="shared" si="2"/>
        <v>2500</v>
      </c>
    </row>
    <row r="110" spans="1:13" ht="15">
      <c r="A110" s="204"/>
      <c r="B110" s="26" t="s">
        <v>79</v>
      </c>
      <c r="C110" s="29" t="s">
        <v>78</v>
      </c>
      <c r="D110" s="32">
        <v>2</v>
      </c>
      <c r="E110" s="35" t="s">
        <v>14</v>
      </c>
      <c r="F110" s="38" t="s">
        <v>17</v>
      </c>
      <c r="G110" s="103">
        <f>SKS!G7</f>
        <v>1000</v>
      </c>
      <c r="H110" s="110">
        <f>SKS!H7</f>
        <v>0</v>
      </c>
      <c r="I110" s="17">
        <f>SKS!I7</f>
        <v>0</v>
      </c>
      <c r="J110" s="14">
        <f>SKS!J7</f>
        <v>1000</v>
      </c>
      <c r="K110" s="17">
        <f>SKS!K7</f>
        <v>211.22</v>
      </c>
      <c r="L110" s="20">
        <v>0</v>
      </c>
      <c r="M110" s="120">
        <f t="shared" si="2"/>
        <v>1000</v>
      </c>
    </row>
    <row r="111" spans="1:13" ht="14.25" customHeight="1" thickBot="1">
      <c r="A111" s="205"/>
      <c r="B111" s="27" t="s">
        <v>79</v>
      </c>
      <c r="C111" s="30" t="s">
        <v>78</v>
      </c>
      <c r="D111" s="33">
        <v>2</v>
      </c>
      <c r="E111" s="36" t="s">
        <v>15</v>
      </c>
      <c r="F111" s="39" t="s">
        <v>18</v>
      </c>
      <c r="G111" s="104">
        <f>SKS!G8</f>
        <v>2000</v>
      </c>
      <c r="H111" s="112">
        <f>SKS!H8</f>
        <v>0</v>
      </c>
      <c r="I111" s="18">
        <f>SKS!I8</f>
        <v>0</v>
      </c>
      <c r="J111" s="15">
        <f>SKS!J8</f>
        <v>2000</v>
      </c>
      <c r="K111" s="18">
        <f>SKS!K8</f>
        <v>1319.66</v>
      </c>
      <c r="L111" s="21">
        <v>0</v>
      </c>
      <c r="M111" s="21">
        <f t="shared" si="2"/>
        <v>2000</v>
      </c>
    </row>
    <row r="112" spans="5:13" ht="15">
      <c r="E112" s="2"/>
      <c r="G112" s="200">
        <f>SUM(G59:G111)</f>
        <v>16056000</v>
      </c>
      <c r="H112" s="200">
        <f aca="true" t="shared" si="3" ref="H112:M112">SUM(H59:H111)</f>
        <v>1728500</v>
      </c>
      <c r="I112" s="200">
        <f t="shared" si="3"/>
        <v>0</v>
      </c>
      <c r="J112" s="200">
        <f t="shared" si="3"/>
        <v>17784500</v>
      </c>
      <c r="K112" s="200">
        <f t="shared" si="3"/>
        <v>17426341.639999993</v>
      </c>
      <c r="L112" s="200">
        <f t="shared" si="3"/>
        <v>0</v>
      </c>
      <c r="M112" s="200">
        <f t="shared" si="3"/>
        <v>17784500</v>
      </c>
    </row>
    <row r="113" ht="15.75" thickBot="1">
      <c r="E113" s="2"/>
    </row>
    <row r="114" spans="1:14" s="47" customFormat="1" ht="45.75" thickBot="1">
      <c r="A114" s="143" t="s">
        <v>0</v>
      </c>
      <c r="B114" s="144" t="s">
        <v>1</v>
      </c>
      <c r="C114" s="145" t="s">
        <v>2</v>
      </c>
      <c r="D114" s="125" t="s">
        <v>3</v>
      </c>
      <c r="E114" s="126" t="s">
        <v>4</v>
      </c>
      <c r="F114" s="125" t="s">
        <v>5</v>
      </c>
      <c r="G114" s="126" t="s">
        <v>6</v>
      </c>
      <c r="H114" s="125" t="s">
        <v>27</v>
      </c>
      <c r="I114" s="126" t="s">
        <v>28</v>
      </c>
      <c r="J114" s="125" t="s">
        <v>29</v>
      </c>
      <c r="K114" s="199" t="s">
        <v>109</v>
      </c>
      <c r="L114" s="125" t="s">
        <v>7</v>
      </c>
      <c r="M114" s="146" t="s">
        <v>8</v>
      </c>
      <c r="N114" s="46"/>
    </row>
    <row r="115" spans="1:13" ht="15">
      <c r="A115" s="211" t="s">
        <v>81</v>
      </c>
      <c r="B115" s="91" t="s">
        <v>80</v>
      </c>
      <c r="C115" s="92" t="s">
        <v>58</v>
      </c>
      <c r="D115" s="93">
        <v>2</v>
      </c>
      <c r="E115" s="94" t="s">
        <v>11</v>
      </c>
      <c r="F115" s="95" t="s">
        <v>12</v>
      </c>
      <c r="G115" s="108">
        <f>'BİLGİ İŞL.'!G5</f>
        <v>3000</v>
      </c>
      <c r="H115" s="113">
        <f>'BİLGİ İŞL.'!H5</f>
        <v>5000</v>
      </c>
      <c r="I115" s="96">
        <f>'BİLGİ İŞL.'!I5</f>
        <v>0</v>
      </c>
      <c r="J115" s="69">
        <f>'BİLGİ İŞL.'!J5</f>
        <v>8000</v>
      </c>
      <c r="K115" s="96">
        <f>'BİLGİ İŞL.'!K5</f>
        <v>6912.46</v>
      </c>
      <c r="L115" s="98">
        <v>0</v>
      </c>
      <c r="M115" s="98">
        <f t="shared" si="2"/>
        <v>8000</v>
      </c>
    </row>
    <row r="116" spans="1:13" ht="15">
      <c r="A116" s="204"/>
      <c r="B116" s="26" t="s">
        <v>80</v>
      </c>
      <c r="C116" s="29" t="s">
        <v>58</v>
      </c>
      <c r="D116" s="32">
        <v>2</v>
      </c>
      <c r="E116" s="35" t="s">
        <v>13</v>
      </c>
      <c r="F116" s="38" t="s">
        <v>16</v>
      </c>
      <c r="G116" s="103">
        <f>'BİLGİ İŞL.'!G6</f>
        <v>3000</v>
      </c>
      <c r="H116" s="110">
        <f>'BİLGİ İŞL.'!H6</f>
        <v>0</v>
      </c>
      <c r="I116" s="17">
        <f>'BİLGİ İŞL.'!I6</f>
        <v>0</v>
      </c>
      <c r="J116" s="14">
        <f>'BİLGİ İŞL.'!J6</f>
        <v>3000</v>
      </c>
      <c r="K116" s="17">
        <f>'BİLGİ İŞL.'!K6</f>
        <v>0</v>
      </c>
      <c r="L116" s="20">
        <v>0</v>
      </c>
      <c r="M116" s="20">
        <f t="shared" si="2"/>
        <v>3000</v>
      </c>
    </row>
    <row r="117" spans="1:13" ht="15">
      <c r="A117" s="204"/>
      <c r="B117" s="26" t="s">
        <v>80</v>
      </c>
      <c r="C117" s="29" t="s">
        <v>58</v>
      </c>
      <c r="D117" s="32">
        <v>2</v>
      </c>
      <c r="E117" s="35" t="s">
        <v>14</v>
      </c>
      <c r="F117" s="38" t="s">
        <v>17</v>
      </c>
      <c r="G117" s="103">
        <f>'BİLGİ İŞL.'!G7</f>
        <v>3000</v>
      </c>
      <c r="H117" s="110">
        <f>'BİLGİ İŞL.'!H7</f>
        <v>0</v>
      </c>
      <c r="I117" s="17">
        <f>'BİLGİ İŞL.'!I7</f>
        <v>0</v>
      </c>
      <c r="J117" s="14">
        <f>'BİLGİ İŞL.'!J7</f>
        <v>3000</v>
      </c>
      <c r="K117" s="17">
        <f>'BİLGİ İŞL.'!K7</f>
        <v>950.01</v>
      </c>
      <c r="L117" s="20">
        <v>0</v>
      </c>
      <c r="M117" s="20">
        <f t="shared" si="2"/>
        <v>3000</v>
      </c>
    </row>
    <row r="118" spans="1:13" ht="14.25" customHeight="1" thickBot="1">
      <c r="A118" s="205"/>
      <c r="B118" s="27" t="s">
        <v>80</v>
      </c>
      <c r="C118" s="30" t="s">
        <v>58</v>
      </c>
      <c r="D118" s="33">
        <v>2</v>
      </c>
      <c r="E118" s="36" t="s">
        <v>15</v>
      </c>
      <c r="F118" s="39" t="s">
        <v>18</v>
      </c>
      <c r="G118" s="107">
        <f>'BİLGİ İŞL.'!G8</f>
        <v>3000</v>
      </c>
      <c r="H118" s="111">
        <f>'BİLGİ İŞL.'!H8</f>
        <v>0</v>
      </c>
      <c r="I118" s="82">
        <f>'BİLGİ İŞL.'!I8</f>
        <v>0</v>
      </c>
      <c r="J118" s="83">
        <f>'BİLGİ İŞL.'!J8</f>
        <v>3000</v>
      </c>
      <c r="K118" s="82">
        <f>'BİLGİ İŞL.'!K8</f>
        <v>1923.38</v>
      </c>
      <c r="L118" s="97">
        <v>0</v>
      </c>
      <c r="M118" s="21">
        <f t="shared" si="2"/>
        <v>3000</v>
      </c>
    </row>
    <row r="119" spans="1:13" ht="15">
      <c r="A119" s="203" t="s">
        <v>82</v>
      </c>
      <c r="B119" s="25" t="s">
        <v>83</v>
      </c>
      <c r="C119" s="28" t="s">
        <v>58</v>
      </c>
      <c r="D119" s="31">
        <v>2</v>
      </c>
      <c r="E119" s="34" t="s">
        <v>11</v>
      </c>
      <c r="F119" s="37" t="s">
        <v>12</v>
      </c>
      <c r="G119" s="102">
        <f>'YAPI İŞL.'!G5</f>
        <v>2000</v>
      </c>
      <c r="H119" s="109">
        <f>'YAPI İŞL.'!H5</f>
        <v>0</v>
      </c>
      <c r="I119" s="16">
        <f>'YAPI İŞL.'!I5</f>
        <v>0</v>
      </c>
      <c r="J119" s="13">
        <f>'YAPI İŞL.'!J5</f>
        <v>2000</v>
      </c>
      <c r="K119" s="16">
        <f>'YAPI İŞL.'!K5</f>
        <v>1413.64</v>
      </c>
      <c r="L119" s="19">
        <v>0</v>
      </c>
      <c r="M119" s="19">
        <f t="shared" si="2"/>
        <v>2000</v>
      </c>
    </row>
    <row r="120" spans="1:13" ht="15">
      <c r="A120" s="204"/>
      <c r="B120" s="26" t="s">
        <v>83</v>
      </c>
      <c r="C120" s="29" t="s">
        <v>58</v>
      </c>
      <c r="D120" s="32">
        <v>2</v>
      </c>
      <c r="E120" s="35" t="s">
        <v>13</v>
      </c>
      <c r="F120" s="38" t="s">
        <v>16</v>
      </c>
      <c r="G120" s="103">
        <f>'YAPI İŞL.'!G6</f>
        <v>2000</v>
      </c>
      <c r="H120" s="110">
        <f>'YAPI İŞL.'!H6</f>
        <v>0</v>
      </c>
      <c r="I120" s="17">
        <f>'YAPI İŞL.'!I6</f>
        <v>0</v>
      </c>
      <c r="J120" s="14">
        <f>'YAPI İŞL.'!J6</f>
        <v>2000</v>
      </c>
      <c r="K120" s="17">
        <f>'YAPI İŞL.'!K6</f>
        <v>0</v>
      </c>
      <c r="L120" s="20">
        <v>0</v>
      </c>
      <c r="M120" s="20">
        <f t="shared" si="2"/>
        <v>2000</v>
      </c>
    </row>
    <row r="121" spans="1:13" ht="15">
      <c r="A121" s="204"/>
      <c r="B121" s="26" t="s">
        <v>83</v>
      </c>
      <c r="C121" s="29" t="s">
        <v>58</v>
      </c>
      <c r="D121" s="32">
        <v>2</v>
      </c>
      <c r="E121" s="35" t="s">
        <v>14</v>
      </c>
      <c r="F121" s="38" t="s">
        <v>17</v>
      </c>
      <c r="G121" s="103">
        <f>'YAPI İŞL.'!G7</f>
        <v>10000</v>
      </c>
      <c r="H121" s="110">
        <f>'YAPI İŞL.'!H7</f>
        <v>0</v>
      </c>
      <c r="I121" s="17">
        <f>'YAPI İŞL.'!I7</f>
        <v>0</v>
      </c>
      <c r="J121" s="14">
        <f>'YAPI İŞL.'!J7</f>
        <v>10000</v>
      </c>
      <c r="K121" s="17">
        <f>'YAPI İŞL.'!K7</f>
        <v>10562.02</v>
      </c>
      <c r="L121" s="20">
        <v>0</v>
      </c>
      <c r="M121" s="20">
        <f t="shared" si="2"/>
        <v>10000</v>
      </c>
    </row>
    <row r="122" spans="1:13" ht="14.25" customHeight="1" thickBot="1">
      <c r="A122" s="205"/>
      <c r="B122" s="27" t="s">
        <v>83</v>
      </c>
      <c r="C122" s="30" t="s">
        <v>58</v>
      </c>
      <c r="D122" s="33">
        <v>2</v>
      </c>
      <c r="E122" s="36" t="s">
        <v>15</v>
      </c>
      <c r="F122" s="39" t="s">
        <v>18</v>
      </c>
      <c r="G122" s="104">
        <f>'YAPI İŞL.'!G8</f>
        <v>1000</v>
      </c>
      <c r="H122" s="112">
        <f>'YAPI İŞL.'!H8</f>
        <v>0</v>
      </c>
      <c r="I122" s="18">
        <f>'YAPI İŞL.'!I8</f>
        <v>0</v>
      </c>
      <c r="J122" s="15">
        <f>'YAPI İŞL.'!J8</f>
        <v>1000</v>
      </c>
      <c r="K122" s="18">
        <f>'YAPI İŞL.'!K8</f>
        <v>896.8</v>
      </c>
      <c r="L122" s="21">
        <v>0</v>
      </c>
      <c r="M122" s="21">
        <f t="shared" si="2"/>
        <v>1000</v>
      </c>
    </row>
    <row r="123" spans="1:13" ht="15">
      <c r="A123" s="203" t="s">
        <v>84</v>
      </c>
      <c r="B123" s="25" t="s">
        <v>85</v>
      </c>
      <c r="C123" s="28" t="s">
        <v>78</v>
      </c>
      <c r="D123" s="31">
        <v>2</v>
      </c>
      <c r="E123" s="34" t="s">
        <v>11</v>
      </c>
      <c r="F123" s="37" t="s">
        <v>12</v>
      </c>
      <c r="G123" s="108">
        <f>'ÖĞRENCİ İŞL.'!G5</f>
        <v>6000</v>
      </c>
      <c r="H123" s="113">
        <f>'ÖĞRENCİ İŞL.'!H5</f>
        <v>0</v>
      </c>
      <c r="I123" s="96">
        <f>'ÖĞRENCİ İŞL.'!I5</f>
        <v>0</v>
      </c>
      <c r="J123" s="69">
        <f>'ÖĞRENCİ İŞL.'!J5</f>
        <v>6000</v>
      </c>
      <c r="K123" s="96">
        <f>'ÖĞRENCİ İŞL.'!K5</f>
        <v>5569.6</v>
      </c>
      <c r="L123" s="98">
        <v>0</v>
      </c>
      <c r="M123" s="19">
        <f t="shared" si="2"/>
        <v>6000</v>
      </c>
    </row>
    <row r="124" spans="1:13" ht="15">
      <c r="A124" s="204"/>
      <c r="B124" s="26" t="s">
        <v>85</v>
      </c>
      <c r="C124" s="29" t="s">
        <v>78</v>
      </c>
      <c r="D124" s="32">
        <v>2</v>
      </c>
      <c r="E124" s="35" t="s">
        <v>13</v>
      </c>
      <c r="F124" s="38" t="s">
        <v>16</v>
      </c>
      <c r="G124" s="103">
        <f>'ÖĞRENCİ İŞL.'!G6</f>
        <v>3000</v>
      </c>
      <c r="H124" s="110">
        <f>'ÖĞRENCİ İŞL.'!H6</f>
        <v>0</v>
      </c>
      <c r="I124" s="17">
        <f>'ÖĞRENCİ İŞL.'!I6</f>
        <v>0</v>
      </c>
      <c r="J124" s="14">
        <f>'ÖĞRENCİ İŞL.'!J6</f>
        <v>3000</v>
      </c>
      <c r="K124" s="17">
        <f>'ÖĞRENCİ İŞL.'!K6</f>
        <v>1288.33</v>
      </c>
      <c r="L124" s="20">
        <v>0</v>
      </c>
      <c r="M124" s="20">
        <f t="shared" si="2"/>
        <v>3000</v>
      </c>
    </row>
    <row r="125" spans="1:13" ht="15">
      <c r="A125" s="204"/>
      <c r="B125" s="26" t="s">
        <v>85</v>
      </c>
      <c r="C125" s="29" t="s">
        <v>78</v>
      </c>
      <c r="D125" s="32">
        <v>2</v>
      </c>
      <c r="E125" s="35" t="s">
        <v>14</v>
      </c>
      <c r="F125" s="38" t="s">
        <v>17</v>
      </c>
      <c r="G125" s="103">
        <f>'ÖĞRENCİ İŞL.'!G7</f>
        <v>3000</v>
      </c>
      <c r="H125" s="110">
        <f>'ÖĞRENCİ İŞL.'!H7</f>
        <v>0</v>
      </c>
      <c r="I125" s="17">
        <f>'ÖĞRENCİ İŞL.'!I7</f>
        <v>0</v>
      </c>
      <c r="J125" s="14">
        <f>'ÖĞRENCİ İŞL.'!J7</f>
        <v>3000</v>
      </c>
      <c r="K125" s="17">
        <f>'ÖĞRENCİ İŞL.'!K7</f>
        <v>0</v>
      </c>
      <c r="L125" s="20">
        <v>0</v>
      </c>
      <c r="M125" s="20">
        <f t="shared" si="2"/>
        <v>3000</v>
      </c>
    </row>
    <row r="126" spans="1:13" ht="14.25" customHeight="1" thickBot="1">
      <c r="A126" s="205"/>
      <c r="B126" s="27" t="s">
        <v>85</v>
      </c>
      <c r="C126" s="30" t="s">
        <v>78</v>
      </c>
      <c r="D126" s="33">
        <v>2</v>
      </c>
      <c r="E126" s="36" t="s">
        <v>15</v>
      </c>
      <c r="F126" s="39" t="s">
        <v>18</v>
      </c>
      <c r="G126" s="104">
        <f>'ÖĞRENCİ İŞL.'!G8</f>
        <v>6000</v>
      </c>
      <c r="H126" s="112">
        <f>'ÖĞRENCİ İŞL.'!H8</f>
        <v>0</v>
      </c>
      <c r="I126" s="18">
        <f>'ÖĞRENCİ İŞL.'!I8</f>
        <v>0</v>
      </c>
      <c r="J126" s="15">
        <f>'ÖĞRENCİ İŞL.'!J8</f>
        <v>6000</v>
      </c>
      <c r="K126" s="18">
        <f>'ÖĞRENCİ İŞL.'!K8</f>
        <v>1085.6</v>
      </c>
      <c r="L126" s="21">
        <v>0</v>
      </c>
      <c r="M126" s="21">
        <f t="shared" si="2"/>
        <v>6000</v>
      </c>
    </row>
    <row r="127" spans="1:13" ht="15">
      <c r="A127" s="203" t="s">
        <v>97</v>
      </c>
      <c r="B127" s="25" t="s">
        <v>98</v>
      </c>
      <c r="C127" s="28" t="s">
        <v>99</v>
      </c>
      <c r="D127" s="31">
        <v>2</v>
      </c>
      <c r="E127" s="34" t="s">
        <v>11</v>
      </c>
      <c r="F127" s="37" t="s">
        <v>12</v>
      </c>
      <c r="G127" s="16">
        <f>'STR.GEL.DAİ.BŞK.'!G5</f>
        <v>5000</v>
      </c>
      <c r="H127" s="16">
        <f>'STR.GEL.DAİ.BŞK.'!H5</f>
        <v>0</v>
      </c>
      <c r="I127" s="16">
        <f>'STR.GEL.DAİ.BŞK.'!I5</f>
        <v>0</v>
      </c>
      <c r="J127" s="135">
        <f>'STR.GEL.DAİ.BŞK.'!J5</f>
        <v>5000</v>
      </c>
      <c r="K127" s="16">
        <f>'STR.GEL.DAİ.BŞK.'!K5</f>
        <v>4769.04</v>
      </c>
      <c r="L127" s="19">
        <f>'STR.GEL.DAİ.BŞK.'!L5</f>
        <v>0</v>
      </c>
      <c r="M127" s="19">
        <f>J127-L127</f>
        <v>5000</v>
      </c>
    </row>
    <row r="128" spans="1:13" ht="15">
      <c r="A128" s="204"/>
      <c r="B128" s="26" t="s">
        <v>98</v>
      </c>
      <c r="C128" s="29" t="s">
        <v>99</v>
      </c>
      <c r="D128" s="32">
        <v>2</v>
      </c>
      <c r="E128" s="35" t="s">
        <v>13</v>
      </c>
      <c r="F128" s="38" t="s">
        <v>16</v>
      </c>
      <c r="G128" s="96">
        <f>'STR.GEL.DAİ.BŞK.'!G6</f>
        <v>7000</v>
      </c>
      <c r="H128" s="96">
        <f>'STR.GEL.DAİ.BŞK.'!H6</f>
        <v>0</v>
      </c>
      <c r="I128" s="96">
        <f>'STR.GEL.DAİ.BŞK.'!I6</f>
        <v>0</v>
      </c>
      <c r="J128" s="124">
        <f>'STR.GEL.DAİ.BŞK.'!J6</f>
        <v>7000</v>
      </c>
      <c r="K128" s="96">
        <f>'STR.GEL.DAİ.BŞK.'!K6</f>
        <v>1980.49</v>
      </c>
      <c r="L128" s="98">
        <f>'STR.GEL.DAİ.BŞK.'!L6</f>
        <v>0</v>
      </c>
      <c r="M128" s="20">
        <f>J128-L128</f>
        <v>7000</v>
      </c>
    </row>
    <row r="129" spans="1:13" ht="15">
      <c r="A129" s="204"/>
      <c r="B129" s="26" t="s">
        <v>98</v>
      </c>
      <c r="C129" s="29" t="s">
        <v>99</v>
      </c>
      <c r="D129" s="32">
        <v>2</v>
      </c>
      <c r="E129" s="35" t="s">
        <v>14</v>
      </c>
      <c r="F129" s="38" t="s">
        <v>17</v>
      </c>
      <c r="G129" s="96">
        <f>'STR.GEL.DAİ.BŞK.'!G7</f>
        <v>2000</v>
      </c>
      <c r="H129" s="96">
        <f>'STR.GEL.DAİ.BŞK.'!H7</f>
        <v>0</v>
      </c>
      <c r="I129" s="96">
        <f>'STR.GEL.DAİ.BŞK.'!I7</f>
        <v>0</v>
      </c>
      <c r="J129" s="124">
        <f>'STR.GEL.DAİ.BŞK.'!J7</f>
        <v>2000</v>
      </c>
      <c r="K129" s="96">
        <f>'STR.GEL.DAİ.BŞK.'!K7</f>
        <v>535.34</v>
      </c>
      <c r="L129" s="98">
        <f>'STR.GEL.DAİ.BŞK.'!L7</f>
        <v>0</v>
      </c>
      <c r="M129" s="20">
        <f>J129-L129</f>
        <v>2000</v>
      </c>
    </row>
    <row r="130" spans="1:13" ht="14.25" customHeight="1" thickBot="1">
      <c r="A130" s="205"/>
      <c r="B130" s="27" t="s">
        <v>98</v>
      </c>
      <c r="C130" s="30" t="s">
        <v>99</v>
      </c>
      <c r="D130" s="33">
        <v>2</v>
      </c>
      <c r="E130" s="36" t="s">
        <v>15</v>
      </c>
      <c r="F130" s="39" t="s">
        <v>18</v>
      </c>
      <c r="G130" s="71">
        <f>'STR.GEL.DAİ.BŞK.'!G8</f>
        <v>0</v>
      </c>
      <c r="H130" s="71">
        <f>'STR.GEL.DAİ.BŞK.'!H8</f>
        <v>2000</v>
      </c>
      <c r="I130" s="71">
        <f>'STR.GEL.DAİ.BŞK.'!I8</f>
        <v>0</v>
      </c>
      <c r="J130" s="118">
        <f>'STR.GEL.DAİ.BŞK.'!J8</f>
        <v>2000</v>
      </c>
      <c r="K130" s="71">
        <f>'STR.GEL.DAİ.BŞK.'!K8</f>
        <v>944</v>
      </c>
      <c r="L130" s="142">
        <f>'STR.GEL.DAİ.BŞK.'!L8</f>
        <v>0</v>
      </c>
      <c r="M130" s="21">
        <f>J130-L130</f>
        <v>2000</v>
      </c>
    </row>
    <row r="131" spans="1:13" ht="15">
      <c r="A131" s="203" t="s">
        <v>100</v>
      </c>
      <c r="B131" s="25" t="s">
        <v>101</v>
      </c>
      <c r="C131" s="28" t="s">
        <v>58</v>
      </c>
      <c r="D131" s="31">
        <v>2</v>
      </c>
      <c r="E131" s="34" t="s">
        <v>11</v>
      </c>
      <c r="F131" s="37" t="s">
        <v>12</v>
      </c>
      <c r="G131" s="70">
        <f>'HUKUK MÜŞ.'!G5</f>
        <v>1000</v>
      </c>
      <c r="H131" s="70">
        <f>'HUKUK MÜŞ.'!H5</f>
        <v>0</v>
      </c>
      <c r="I131" s="70">
        <f>'HUKUK MÜŞ.'!I5</f>
        <v>0</v>
      </c>
      <c r="J131" s="117">
        <f>'HUKUK MÜŞ.'!J5</f>
        <v>1000</v>
      </c>
      <c r="K131" s="70">
        <f>'HUKUK MÜŞ.'!K5</f>
        <v>0</v>
      </c>
      <c r="L131" s="105">
        <f>'HUKUK MÜŞ.'!L5</f>
        <v>0</v>
      </c>
      <c r="M131" s="70">
        <f>'HUKUK MÜŞ.'!M5</f>
        <v>1000</v>
      </c>
    </row>
    <row r="132" spans="1:13" ht="15">
      <c r="A132" s="204"/>
      <c r="B132" s="26" t="s">
        <v>101</v>
      </c>
      <c r="C132" s="29" t="s">
        <v>58</v>
      </c>
      <c r="D132" s="32">
        <v>2</v>
      </c>
      <c r="E132" s="35" t="s">
        <v>13</v>
      </c>
      <c r="F132" s="38" t="s">
        <v>16</v>
      </c>
      <c r="G132" s="17">
        <f>'HUKUK MÜŞ.'!G6</f>
        <v>3000</v>
      </c>
      <c r="H132" s="17">
        <f>'HUKUK MÜŞ.'!H6</f>
        <v>0</v>
      </c>
      <c r="I132" s="17">
        <f>'HUKUK MÜŞ.'!I6</f>
        <v>0</v>
      </c>
      <c r="J132" s="136">
        <f>'HUKUK MÜŞ.'!J6</f>
        <v>3000</v>
      </c>
      <c r="K132" s="17">
        <f>'HUKUK MÜŞ.'!K6</f>
        <v>284</v>
      </c>
      <c r="L132" s="20">
        <f>'HUKUK MÜŞ.'!L6</f>
        <v>0</v>
      </c>
      <c r="M132" s="17">
        <f>'HUKUK MÜŞ.'!M6</f>
        <v>3000</v>
      </c>
    </row>
    <row r="133" spans="1:13" ht="15">
      <c r="A133" s="204"/>
      <c r="B133" s="26" t="s">
        <v>101</v>
      </c>
      <c r="C133" s="29" t="s">
        <v>58</v>
      </c>
      <c r="D133" s="32">
        <v>2</v>
      </c>
      <c r="E133" s="35" t="s">
        <v>67</v>
      </c>
      <c r="F133" s="38" t="s">
        <v>68</v>
      </c>
      <c r="G133" s="116">
        <f>'HUKUK MÜŞ.'!G7</f>
        <v>11000</v>
      </c>
      <c r="H133" s="116">
        <f>'HUKUK MÜŞ.'!H7</f>
        <v>0</v>
      </c>
      <c r="I133" s="116">
        <f>'HUKUK MÜŞ.'!I7</f>
        <v>0</v>
      </c>
      <c r="J133" s="138">
        <f>'HUKUK MÜŞ.'!J7</f>
        <v>11000</v>
      </c>
      <c r="K133" s="116">
        <f>'HUKUK MÜŞ.'!K7</f>
        <v>34583.04</v>
      </c>
      <c r="L133" s="106">
        <f>'HUKUK MÜŞ.'!L7</f>
        <v>0</v>
      </c>
      <c r="M133" s="116">
        <f>'HUKUK MÜŞ.'!M7</f>
        <v>11000</v>
      </c>
    </row>
    <row r="134" spans="1:13" ht="15">
      <c r="A134" s="204"/>
      <c r="B134" s="26" t="s">
        <v>101</v>
      </c>
      <c r="C134" s="29" t="s">
        <v>58</v>
      </c>
      <c r="D134" s="32">
        <v>2</v>
      </c>
      <c r="E134" s="35" t="s">
        <v>14</v>
      </c>
      <c r="F134" s="38" t="s">
        <v>17</v>
      </c>
      <c r="G134" s="17">
        <f>'HUKUK MÜŞ.'!G8</f>
        <v>1000</v>
      </c>
      <c r="H134" s="17">
        <f>'HUKUK MÜŞ.'!H8</f>
        <v>0</v>
      </c>
      <c r="I134" s="17">
        <f>'HUKUK MÜŞ.'!I8</f>
        <v>0</v>
      </c>
      <c r="J134" s="136">
        <f>'HUKUK MÜŞ.'!J8</f>
        <v>1000</v>
      </c>
      <c r="K134" s="17">
        <f>'HUKUK MÜŞ.'!K8</f>
        <v>944</v>
      </c>
      <c r="L134" s="20">
        <f>'HUKUK MÜŞ.'!L8</f>
        <v>0</v>
      </c>
      <c r="M134" s="17">
        <f>'HUKUK MÜŞ.'!M8</f>
        <v>1000</v>
      </c>
    </row>
    <row r="135" spans="1:13" ht="15.75" thickBot="1">
      <c r="A135" s="205"/>
      <c r="B135" s="27" t="s">
        <v>101</v>
      </c>
      <c r="C135" s="30" t="s">
        <v>58</v>
      </c>
      <c r="D135" s="33">
        <v>2</v>
      </c>
      <c r="E135" s="36" t="s">
        <v>15</v>
      </c>
      <c r="F135" s="39" t="s">
        <v>18</v>
      </c>
      <c r="G135" s="71">
        <f>'HUKUK MÜŞ.'!G9</f>
        <v>1000</v>
      </c>
      <c r="H135" s="71">
        <f>'HUKUK MÜŞ.'!H9</f>
        <v>0</v>
      </c>
      <c r="I135" s="71">
        <f>'HUKUK MÜŞ.'!I9</f>
        <v>0</v>
      </c>
      <c r="J135" s="118">
        <f>'HUKUK MÜŞ.'!J9</f>
        <v>1000</v>
      </c>
      <c r="K135" s="71">
        <f>'HUKUK MÜŞ.'!K9</f>
        <v>260.78</v>
      </c>
      <c r="L135" s="142">
        <f>'HUKUK MÜŞ.'!L9</f>
        <v>0</v>
      </c>
      <c r="M135" s="71">
        <f>'HUKUK MÜŞ.'!M9</f>
        <v>1000</v>
      </c>
    </row>
    <row r="136" spans="1:13" ht="15">
      <c r="A136" s="72"/>
      <c r="B136" s="73"/>
      <c r="C136" s="73"/>
      <c r="D136" s="74"/>
      <c r="E136" s="75"/>
      <c r="F136" s="76"/>
      <c r="G136" s="77">
        <f>SUM(G115:G135)</f>
        <v>76000</v>
      </c>
      <c r="H136" s="77">
        <f aca="true" t="shared" si="4" ref="H136:M136">SUM(H115:H135)</f>
        <v>7000</v>
      </c>
      <c r="I136" s="77">
        <f t="shared" si="4"/>
        <v>0</v>
      </c>
      <c r="J136" s="77">
        <f t="shared" si="4"/>
        <v>83000</v>
      </c>
      <c r="K136" s="77">
        <f t="shared" si="4"/>
        <v>74902.53</v>
      </c>
      <c r="L136" s="77">
        <f t="shared" si="4"/>
        <v>0</v>
      </c>
      <c r="M136" s="77">
        <f t="shared" si="4"/>
        <v>83000</v>
      </c>
    </row>
    <row r="137" spans="1:13" ht="15">
      <c r="A137" s="72"/>
      <c r="B137" s="73"/>
      <c r="C137" s="73"/>
      <c r="D137" s="74"/>
      <c r="E137" s="75"/>
      <c r="F137" s="76"/>
      <c r="G137" s="77">
        <f>G56+G112+G136</f>
        <v>17524000</v>
      </c>
      <c r="H137" s="77">
        <f aca="true" t="shared" si="5" ref="H137:M137">H56+H112+H136</f>
        <v>1780500</v>
      </c>
      <c r="I137" s="77">
        <f t="shared" si="5"/>
        <v>0</v>
      </c>
      <c r="J137" s="77">
        <f t="shared" si="5"/>
        <v>19304500</v>
      </c>
      <c r="K137" s="77">
        <f t="shared" si="5"/>
        <v>18664652.699999996</v>
      </c>
      <c r="L137" s="77">
        <f t="shared" si="5"/>
        <v>0</v>
      </c>
      <c r="M137" s="77">
        <f t="shared" si="5"/>
        <v>19304500</v>
      </c>
    </row>
    <row r="138" ht="15">
      <c r="E138" s="2"/>
    </row>
    <row r="139" ht="15">
      <c r="E139" s="2"/>
    </row>
    <row r="140" ht="15">
      <c r="E140" s="2"/>
    </row>
    <row r="141" ht="15">
      <c r="E141" s="2"/>
    </row>
    <row r="142" ht="15">
      <c r="E142" s="2"/>
    </row>
    <row r="143" ht="15">
      <c r="E143" s="2"/>
    </row>
    <row r="144" ht="15">
      <c r="E144" s="2"/>
    </row>
    <row r="145" ht="15">
      <c r="E145" s="2"/>
    </row>
    <row r="146" ht="15">
      <c r="E146" s="2"/>
    </row>
    <row r="147" ht="15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5">
      <c r="E152" s="2"/>
    </row>
    <row r="153" ht="15">
      <c r="E153" s="2"/>
    </row>
    <row r="154" ht="15">
      <c r="E154" s="2"/>
    </row>
    <row r="155" ht="15">
      <c r="E155" s="2"/>
    </row>
    <row r="156" ht="15">
      <c r="E156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1" ht="15">
      <c r="E161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ht="15">
      <c r="E193" s="2"/>
    </row>
    <row r="194" ht="15">
      <c r="E194" s="2"/>
    </row>
    <row r="195" ht="15">
      <c r="E195" s="2"/>
    </row>
    <row r="196" ht="15">
      <c r="E196" s="2"/>
    </row>
    <row r="197" ht="15">
      <c r="E197" s="2"/>
    </row>
    <row r="198" ht="15">
      <c r="E198" s="2"/>
    </row>
    <row r="199" ht="15">
      <c r="E199" s="2"/>
    </row>
    <row r="200" ht="15">
      <c r="E200" s="2"/>
    </row>
    <row r="201" ht="15">
      <c r="E201" s="2"/>
    </row>
    <row r="202" ht="15"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ht="15">
      <c r="E243" s="2"/>
    </row>
    <row r="244" ht="15">
      <c r="E244" s="2"/>
    </row>
    <row r="245" ht="15">
      <c r="E245" s="2"/>
    </row>
    <row r="246" ht="15">
      <c r="E246" s="2"/>
    </row>
    <row r="247" ht="15">
      <c r="E247" s="2"/>
    </row>
    <row r="248" ht="15">
      <c r="E248" s="2"/>
    </row>
    <row r="249" ht="15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</sheetData>
  <sheetProtection/>
  <mergeCells count="30">
    <mergeCell ref="A119:A122"/>
    <mergeCell ref="A123:A126"/>
    <mergeCell ref="A84:A87"/>
    <mergeCell ref="A88:A99"/>
    <mergeCell ref="A100:A103"/>
    <mergeCell ref="A104:A107"/>
    <mergeCell ref="A108:A111"/>
    <mergeCell ref="A115:A118"/>
    <mergeCell ref="A32:A35"/>
    <mergeCell ref="A36:A39"/>
    <mergeCell ref="A40:A43"/>
    <mergeCell ref="A44:A47"/>
    <mergeCell ref="A24:A27"/>
    <mergeCell ref="A48:A51"/>
    <mergeCell ref="A52:A55"/>
    <mergeCell ref="A59:A62"/>
    <mergeCell ref="A63:A66"/>
    <mergeCell ref="A1:M1"/>
    <mergeCell ref="A4:A7"/>
    <mergeCell ref="A8:A11"/>
    <mergeCell ref="A12:A15"/>
    <mergeCell ref="A16:A19"/>
    <mergeCell ref="A20:A23"/>
    <mergeCell ref="A28:A31"/>
    <mergeCell ref="A67:A70"/>
    <mergeCell ref="A75:A79"/>
    <mergeCell ref="A80:A83"/>
    <mergeCell ref="A127:A130"/>
    <mergeCell ref="A131:A135"/>
    <mergeCell ref="A71:A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36</v>
      </c>
      <c r="B5" s="157" t="s">
        <v>39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5000</v>
      </c>
      <c r="H5" s="162"/>
      <c r="I5" s="161"/>
      <c r="J5" s="163">
        <f>G5+H5-I5</f>
        <v>5000</v>
      </c>
      <c r="K5" s="162">
        <v>3001.62</v>
      </c>
      <c r="L5" s="164">
        <v>0</v>
      </c>
      <c r="M5" s="165">
        <f>J5-L5</f>
        <v>5000</v>
      </c>
    </row>
    <row r="6" spans="1:13" ht="15">
      <c r="A6" s="204"/>
      <c r="B6" s="167" t="s">
        <v>39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20000</v>
      </c>
      <c r="H6" s="172"/>
      <c r="I6" s="171"/>
      <c r="J6" s="172">
        <f>G6+H6-I6</f>
        <v>20000</v>
      </c>
      <c r="K6" s="172">
        <v>7672.74</v>
      </c>
      <c r="L6" s="173">
        <v>0</v>
      </c>
      <c r="M6" s="174">
        <f>J6-L6</f>
        <v>20000</v>
      </c>
    </row>
    <row r="7" spans="1:13" ht="15">
      <c r="A7" s="204"/>
      <c r="B7" s="167" t="s">
        <v>39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5000</v>
      </c>
      <c r="H7" s="172"/>
      <c r="I7" s="171"/>
      <c r="J7" s="172">
        <f>G7+H7-I7</f>
        <v>5000</v>
      </c>
      <c r="K7" s="172">
        <v>772</v>
      </c>
      <c r="L7" s="173">
        <v>0</v>
      </c>
      <c r="M7" s="172">
        <f>J7-L7</f>
        <v>5000</v>
      </c>
    </row>
    <row r="8" spans="1:13" ht="30.75" thickBot="1">
      <c r="A8" s="205"/>
      <c r="B8" s="175" t="s">
        <v>39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7000</v>
      </c>
      <c r="H8" s="180"/>
      <c r="I8" s="179"/>
      <c r="J8" s="181">
        <f>G8+H8-I8</f>
        <v>7000</v>
      </c>
      <c r="K8" s="180">
        <v>5325.2</v>
      </c>
      <c r="L8" s="182">
        <v>0</v>
      </c>
      <c r="M8" s="181">
        <f>J8-L8</f>
        <v>7000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53</v>
      </c>
      <c r="B5" s="157" t="s">
        <v>40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7000</v>
      </c>
      <c r="H5" s="162"/>
      <c r="I5" s="161"/>
      <c r="J5" s="163">
        <f>G5+H5-I5</f>
        <v>7000</v>
      </c>
      <c r="K5" s="162">
        <v>3615.52</v>
      </c>
      <c r="L5" s="164">
        <v>0</v>
      </c>
      <c r="M5" s="165">
        <f>J5-L5</f>
        <v>7000</v>
      </c>
    </row>
    <row r="6" spans="1:13" ht="15">
      <c r="A6" s="204"/>
      <c r="B6" s="167" t="s">
        <v>40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10000</v>
      </c>
      <c r="H6" s="172"/>
      <c r="I6" s="171"/>
      <c r="J6" s="172">
        <f>G6+H6-I6</f>
        <v>10000</v>
      </c>
      <c r="K6" s="172">
        <v>5000</v>
      </c>
      <c r="L6" s="173">
        <v>0</v>
      </c>
      <c r="M6" s="174">
        <f>J6-L6</f>
        <v>10000</v>
      </c>
    </row>
    <row r="7" spans="1:13" ht="15">
      <c r="A7" s="204"/>
      <c r="B7" s="167" t="s">
        <v>40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1000</v>
      </c>
      <c r="H7" s="172"/>
      <c r="I7" s="171"/>
      <c r="J7" s="172">
        <f>G7+H7-I7</f>
        <v>1000</v>
      </c>
      <c r="K7" s="172"/>
      <c r="L7" s="173">
        <v>0</v>
      </c>
      <c r="M7" s="172">
        <f>J7-L7</f>
        <v>1000</v>
      </c>
    </row>
    <row r="8" spans="1:13" ht="30.75" thickBot="1">
      <c r="A8" s="205"/>
      <c r="B8" s="175" t="s">
        <v>40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10000</v>
      </c>
      <c r="H8" s="180"/>
      <c r="I8" s="179"/>
      <c r="J8" s="181">
        <f>G8+H8-I8</f>
        <v>10000</v>
      </c>
      <c r="K8" s="180">
        <v>5652.2</v>
      </c>
      <c r="L8" s="182">
        <v>0</v>
      </c>
      <c r="M8" s="181">
        <f>J8-L8</f>
        <v>10000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42</v>
      </c>
      <c r="B5" s="157" t="s">
        <v>41</v>
      </c>
      <c r="C5" s="158" t="s">
        <v>10</v>
      </c>
      <c r="D5" s="159">
        <v>2</v>
      </c>
      <c r="E5" s="160" t="s">
        <v>11</v>
      </c>
      <c r="F5" s="147" t="s">
        <v>12</v>
      </c>
      <c r="G5" s="161">
        <v>2000</v>
      </c>
      <c r="H5" s="162"/>
      <c r="I5" s="161"/>
      <c r="J5" s="163">
        <f>G5+H5-I5</f>
        <v>2000</v>
      </c>
      <c r="K5" s="162">
        <v>2759.68</v>
      </c>
      <c r="L5" s="164">
        <v>0</v>
      </c>
      <c r="M5" s="165">
        <f>J5-L5</f>
        <v>2000</v>
      </c>
    </row>
    <row r="6" spans="1:13" ht="15">
      <c r="A6" s="204"/>
      <c r="B6" s="167" t="s">
        <v>41</v>
      </c>
      <c r="C6" s="168" t="s">
        <v>10</v>
      </c>
      <c r="D6" s="169">
        <v>2</v>
      </c>
      <c r="E6" s="170" t="s">
        <v>13</v>
      </c>
      <c r="F6" s="150" t="s">
        <v>16</v>
      </c>
      <c r="G6" s="171">
        <v>14000</v>
      </c>
      <c r="H6" s="172"/>
      <c r="I6" s="171"/>
      <c r="J6" s="172">
        <f>G6+H6-I6</f>
        <v>14000</v>
      </c>
      <c r="K6" s="172">
        <v>2008.92</v>
      </c>
      <c r="L6" s="173">
        <v>0</v>
      </c>
      <c r="M6" s="174">
        <f>J6-L6</f>
        <v>14000</v>
      </c>
    </row>
    <row r="7" spans="1:13" ht="15">
      <c r="A7" s="204"/>
      <c r="B7" s="167" t="s">
        <v>41</v>
      </c>
      <c r="C7" s="168" t="s">
        <v>10</v>
      </c>
      <c r="D7" s="169">
        <v>2</v>
      </c>
      <c r="E7" s="170" t="s">
        <v>14</v>
      </c>
      <c r="F7" s="150" t="s">
        <v>17</v>
      </c>
      <c r="G7" s="171"/>
      <c r="H7" s="172"/>
      <c r="I7" s="171"/>
      <c r="J7" s="172">
        <f>G7+H7-I7</f>
        <v>0</v>
      </c>
      <c r="K7" s="172"/>
      <c r="L7" s="173">
        <v>0</v>
      </c>
      <c r="M7" s="172">
        <f>J7-L7</f>
        <v>0</v>
      </c>
    </row>
    <row r="8" spans="1:13" ht="30.75" thickBot="1">
      <c r="A8" s="205"/>
      <c r="B8" s="175" t="s">
        <v>41</v>
      </c>
      <c r="C8" s="176" t="s">
        <v>10</v>
      </c>
      <c r="D8" s="177">
        <v>2</v>
      </c>
      <c r="E8" s="178" t="s">
        <v>15</v>
      </c>
      <c r="F8" s="152" t="s">
        <v>18</v>
      </c>
      <c r="G8" s="179">
        <v>2000</v>
      </c>
      <c r="H8" s="180">
        <v>4000</v>
      </c>
      <c r="I8" s="179"/>
      <c r="J8" s="181">
        <f>G8+H8-I8</f>
        <v>6000</v>
      </c>
      <c r="K8" s="180">
        <v>4805.68</v>
      </c>
      <c r="L8" s="182">
        <v>0</v>
      </c>
      <c r="M8" s="181">
        <f>J8-L8</f>
        <v>6000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43</v>
      </c>
      <c r="B5" s="157" t="s">
        <v>44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3000</v>
      </c>
      <c r="H5" s="162"/>
      <c r="I5" s="161"/>
      <c r="J5" s="163">
        <f>G5+H5-I5</f>
        <v>3000</v>
      </c>
      <c r="K5" s="162">
        <v>2475.25</v>
      </c>
      <c r="L5" s="164">
        <v>0</v>
      </c>
      <c r="M5" s="165">
        <f>J5-L5</f>
        <v>3000</v>
      </c>
    </row>
    <row r="6" spans="1:13" ht="15">
      <c r="A6" s="204"/>
      <c r="B6" s="167" t="s">
        <v>44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70000</v>
      </c>
      <c r="H6" s="172"/>
      <c r="I6" s="171"/>
      <c r="J6" s="172">
        <f>G6+H6-I6</f>
        <v>70000</v>
      </c>
      <c r="K6" s="172">
        <v>87054.22</v>
      </c>
      <c r="L6" s="173">
        <v>0</v>
      </c>
      <c r="M6" s="174">
        <f>J6-L6</f>
        <v>70000</v>
      </c>
    </row>
    <row r="7" spans="1:13" ht="15">
      <c r="A7" s="204"/>
      <c r="B7" s="167" t="s">
        <v>44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4000</v>
      </c>
      <c r="H7" s="172"/>
      <c r="I7" s="171"/>
      <c r="J7" s="172">
        <f>G7+H7-I7</f>
        <v>4000</v>
      </c>
      <c r="K7" s="172">
        <v>4273</v>
      </c>
      <c r="L7" s="173">
        <v>0</v>
      </c>
      <c r="M7" s="172">
        <f>J7-L7</f>
        <v>4000</v>
      </c>
    </row>
    <row r="8" spans="1:13" ht="30.75" thickBot="1">
      <c r="A8" s="205"/>
      <c r="B8" s="175" t="s">
        <v>44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8000</v>
      </c>
      <c r="H8" s="180"/>
      <c r="I8" s="179"/>
      <c r="J8" s="181">
        <f>G8+H8-I8</f>
        <v>8000</v>
      </c>
      <c r="K8" s="180">
        <v>5203.33</v>
      </c>
      <c r="L8" s="182">
        <v>0</v>
      </c>
      <c r="M8" s="181">
        <f>J8-L8</f>
        <v>8000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45</v>
      </c>
      <c r="B5" s="157" t="s">
        <v>46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7000</v>
      </c>
      <c r="H5" s="162"/>
      <c r="I5" s="161"/>
      <c r="J5" s="163">
        <f>G5+H5-I5</f>
        <v>7000</v>
      </c>
      <c r="K5" s="162">
        <v>2285.66</v>
      </c>
      <c r="L5" s="164">
        <v>0</v>
      </c>
      <c r="M5" s="165">
        <f>J5-L5</f>
        <v>7000</v>
      </c>
    </row>
    <row r="6" spans="1:13" ht="15">
      <c r="A6" s="204"/>
      <c r="B6" s="167" t="s">
        <v>46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74000</v>
      </c>
      <c r="H6" s="172"/>
      <c r="I6" s="171"/>
      <c r="J6" s="172">
        <f>G6+H6-I6</f>
        <v>74000</v>
      </c>
      <c r="K6" s="172">
        <v>88255.9</v>
      </c>
      <c r="L6" s="173">
        <v>0</v>
      </c>
      <c r="M6" s="174">
        <f>J6-L6</f>
        <v>74000</v>
      </c>
    </row>
    <row r="7" spans="1:13" ht="15">
      <c r="A7" s="204"/>
      <c r="B7" s="167" t="s">
        <v>46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3000</v>
      </c>
      <c r="H7" s="172"/>
      <c r="I7" s="171"/>
      <c r="J7" s="172">
        <f>G7+H7-I7</f>
        <v>3000</v>
      </c>
      <c r="K7" s="172">
        <v>2168.34</v>
      </c>
      <c r="L7" s="173">
        <v>0</v>
      </c>
      <c r="M7" s="172">
        <f>J7-L7</f>
        <v>3000</v>
      </c>
    </row>
    <row r="8" spans="1:13" ht="30.75" thickBot="1">
      <c r="A8" s="205"/>
      <c r="B8" s="175" t="s">
        <v>46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8000</v>
      </c>
      <c r="H8" s="180"/>
      <c r="I8" s="179"/>
      <c r="J8" s="181">
        <f>G8+H8-I8</f>
        <v>8000</v>
      </c>
      <c r="K8" s="180">
        <v>5000</v>
      </c>
      <c r="L8" s="182">
        <v>0</v>
      </c>
      <c r="M8" s="181">
        <f>J8-L8</f>
        <v>8000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46"/>
      <c r="O4" s="46"/>
    </row>
    <row r="5" spans="1:13" ht="15" customHeight="1">
      <c r="A5" s="203" t="s">
        <v>47</v>
      </c>
      <c r="B5" s="157" t="s">
        <v>48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3000</v>
      </c>
      <c r="H5" s="162"/>
      <c r="I5" s="161"/>
      <c r="J5" s="163">
        <f>G5+H5-I5</f>
        <v>3000</v>
      </c>
      <c r="K5" s="162"/>
      <c r="L5" s="164">
        <v>0</v>
      </c>
      <c r="M5" s="165">
        <f>J5-L5</f>
        <v>3000</v>
      </c>
    </row>
    <row r="6" spans="1:13" ht="15">
      <c r="A6" s="204"/>
      <c r="B6" s="167" t="s">
        <v>48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50000</v>
      </c>
      <c r="H6" s="172"/>
      <c r="I6" s="171"/>
      <c r="J6" s="172">
        <f>G6+H6-I6</f>
        <v>50000</v>
      </c>
      <c r="K6" s="172">
        <v>37245.19</v>
      </c>
      <c r="L6" s="173">
        <v>0</v>
      </c>
      <c r="M6" s="174">
        <f>J6-L6</f>
        <v>50000</v>
      </c>
    </row>
    <row r="7" spans="1:13" ht="15">
      <c r="A7" s="204"/>
      <c r="B7" s="167" t="s">
        <v>48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2000</v>
      </c>
      <c r="H7" s="172"/>
      <c r="I7" s="171"/>
      <c r="J7" s="172">
        <f>G7+H7-I7</f>
        <v>2000</v>
      </c>
      <c r="K7" s="172">
        <v>750</v>
      </c>
      <c r="L7" s="173">
        <v>0</v>
      </c>
      <c r="M7" s="172">
        <f>J7-L7</f>
        <v>2000</v>
      </c>
    </row>
    <row r="8" spans="1:13" ht="30.75" thickBot="1">
      <c r="A8" s="205"/>
      <c r="B8" s="175" t="s">
        <v>48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13000</v>
      </c>
      <c r="H8" s="180"/>
      <c r="I8" s="179"/>
      <c r="J8" s="181">
        <f>G8+H8-I8</f>
        <v>13000</v>
      </c>
      <c r="K8" s="180">
        <v>13000</v>
      </c>
      <c r="L8" s="182">
        <v>0</v>
      </c>
      <c r="M8" s="181">
        <f>J8-L8</f>
        <v>13000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8:L18"/>
    <mergeCell ref="J19:L19"/>
    <mergeCell ref="J17:L17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61.5" customHeight="1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46"/>
      <c r="O4" s="46"/>
    </row>
    <row r="5" spans="1:13" ht="15" customHeight="1">
      <c r="A5" s="203" t="s">
        <v>49</v>
      </c>
      <c r="B5" s="157" t="s">
        <v>50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9000</v>
      </c>
      <c r="H5" s="162"/>
      <c r="I5" s="161"/>
      <c r="J5" s="163">
        <f>G5+H5-I5</f>
        <v>9000</v>
      </c>
      <c r="K5" s="162">
        <v>6581.21</v>
      </c>
      <c r="L5" s="164">
        <v>0</v>
      </c>
      <c r="M5" s="165">
        <f>J5-L5</f>
        <v>9000</v>
      </c>
    </row>
    <row r="6" spans="1:13" ht="15">
      <c r="A6" s="204"/>
      <c r="B6" s="167" t="s">
        <v>50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30000</v>
      </c>
      <c r="H6" s="172"/>
      <c r="I6" s="171"/>
      <c r="J6" s="172">
        <f>G6+H6-I6</f>
        <v>30000</v>
      </c>
      <c r="K6" s="172">
        <v>10882.99</v>
      </c>
      <c r="L6" s="173">
        <v>0</v>
      </c>
      <c r="M6" s="174">
        <f>J6-L6</f>
        <v>30000</v>
      </c>
    </row>
    <row r="7" spans="1:13" ht="15">
      <c r="A7" s="204"/>
      <c r="B7" s="167" t="s">
        <v>50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2000</v>
      </c>
      <c r="H7" s="172"/>
      <c r="I7" s="171"/>
      <c r="J7" s="172">
        <f>G7+H7-I7</f>
        <v>2000</v>
      </c>
      <c r="K7" s="172">
        <v>100</v>
      </c>
      <c r="L7" s="173">
        <v>0</v>
      </c>
      <c r="M7" s="172">
        <f>J7-L7</f>
        <v>2000</v>
      </c>
    </row>
    <row r="8" spans="1:13" ht="14.25" customHeight="1" thickBot="1">
      <c r="A8" s="205"/>
      <c r="B8" s="175" t="s">
        <v>50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6000</v>
      </c>
      <c r="H8" s="180">
        <v>6000</v>
      </c>
      <c r="I8" s="179"/>
      <c r="J8" s="181">
        <f>G8+H8-I8</f>
        <v>12000</v>
      </c>
      <c r="K8" s="180">
        <v>11949.81</v>
      </c>
      <c r="L8" s="182">
        <v>0</v>
      </c>
      <c r="M8" s="181">
        <f>J8-L8</f>
        <v>12000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6.5" customHeight="1">
      <c r="J16" s="68"/>
      <c r="K16" s="68"/>
      <c r="L16" s="68"/>
    </row>
    <row r="17" spans="10:12" ht="15.75" customHeight="1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3.28125" style="0" customWidth="1"/>
    <col min="4" max="4" width="7.8515625" style="0" customWidth="1"/>
    <col min="5" max="5" width="11.57421875" style="0" customWidth="1"/>
    <col min="6" max="6" width="54.7109375" style="0" customWidth="1"/>
    <col min="7" max="7" width="11.140625" style="0" customWidth="1"/>
    <col min="8" max="11" width="10.7109375" style="0" customWidth="1"/>
    <col min="12" max="12" width="15.7109375" style="0" customWidth="1"/>
    <col min="13" max="13" width="10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 customHeight="1">
      <c r="A5" s="203" t="s">
        <v>88</v>
      </c>
      <c r="B5" s="25" t="s">
        <v>87</v>
      </c>
      <c r="C5" s="28" t="s">
        <v>89</v>
      </c>
      <c r="D5" s="31">
        <v>2</v>
      </c>
      <c r="E5" s="34" t="s">
        <v>11</v>
      </c>
      <c r="F5" s="37" t="s">
        <v>12</v>
      </c>
      <c r="G5" s="102">
        <v>3000</v>
      </c>
      <c r="H5" s="109"/>
      <c r="I5" s="16"/>
      <c r="J5" s="117">
        <f>G5+H5-I5</f>
        <v>3000</v>
      </c>
      <c r="K5" s="16">
        <v>2810.77</v>
      </c>
      <c r="L5" s="19">
        <v>0</v>
      </c>
      <c r="M5" s="19">
        <f>J5-L5</f>
        <v>3000</v>
      </c>
    </row>
    <row r="6" spans="1:13" ht="15">
      <c r="A6" s="204"/>
      <c r="B6" s="26" t="s">
        <v>87</v>
      </c>
      <c r="C6" s="29" t="s">
        <v>89</v>
      </c>
      <c r="D6" s="32">
        <v>2</v>
      </c>
      <c r="E6" s="35" t="s">
        <v>13</v>
      </c>
      <c r="F6" s="38" t="s">
        <v>16</v>
      </c>
      <c r="G6" s="103">
        <v>10000</v>
      </c>
      <c r="H6" s="110"/>
      <c r="I6" s="17"/>
      <c r="J6" s="17">
        <f>G6+H6-I6</f>
        <v>10000</v>
      </c>
      <c r="K6" s="17">
        <v>329.99</v>
      </c>
      <c r="L6" s="20">
        <v>0</v>
      </c>
      <c r="M6" s="120">
        <f>J6-L6</f>
        <v>10000</v>
      </c>
    </row>
    <row r="7" spans="1:13" ht="15">
      <c r="A7" s="204"/>
      <c r="B7" s="26" t="s">
        <v>87</v>
      </c>
      <c r="C7" s="29" t="s">
        <v>89</v>
      </c>
      <c r="D7" s="32">
        <v>2</v>
      </c>
      <c r="E7" s="35" t="s">
        <v>14</v>
      </c>
      <c r="F7" s="38" t="s">
        <v>17</v>
      </c>
      <c r="G7" s="103">
        <v>2000</v>
      </c>
      <c r="H7" s="110"/>
      <c r="I7" s="17"/>
      <c r="J7" s="17">
        <f>G7+H7-I7</f>
        <v>2000</v>
      </c>
      <c r="K7" s="17">
        <v>400</v>
      </c>
      <c r="L7" s="20">
        <v>0</v>
      </c>
      <c r="M7" s="20">
        <f>J7-L7</f>
        <v>2000</v>
      </c>
    </row>
    <row r="8" spans="1:13" ht="14.25" customHeight="1" thickBot="1">
      <c r="A8" s="205"/>
      <c r="B8" s="26" t="s">
        <v>87</v>
      </c>
      <c r="C8" s="29" t="s">
        <v>89</v>
      </c>
      <c r="D8" s="33">
        <v>2</v>
      </c>
      <c r="E8" s="36" t="s">
        <v>15</v>
      </c>
      <c r="F8" s="39" t="s">
        <v>18</v>
      </c>
      <c r="G8" s="104">
        <v>5000</v>
      </c>
      <c r="H8" s="112"/>
      <c r="I8" s="18"/>
      <c r="J8" s="118">
        <f>G8+H8-I8</f>
        <v>5000</v>
      </c>
      <c r="K8" s="18">
        <v>1128.23</v>
      </c>
      <c r="L8" s="21">
        <v>0</v>
      </c>
      <c r="M8" s="21">
        <f>J8-L8</f>
        <v>5000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 hidden="1">
      <c r="J17" s="212" t="s">
        <v>86</v>
      </c>
      <c r="K17" s="212"/>
      <c r="L17" s="212"/>
    </row>
    <row r="18" spans="10:12" ht="15.75">
      <c r="J18" s="212" t="s">
        <v>103</v>
      </c>
      <c r="K18" s="212"/>
      <c r="L18" s="212"/>
    </row>
    <row r="19" spans="10:12" ht="15.75">
      <c r="J19" s="212" t="s">
        <v>56</v>
      </c>
      <c r="K19" s="212"/>
      <c r="L19" s="212"/>
    </row>
  </sheetData>
  <sheetProtection/>
  <mergeCells count="6">
    <mergeCell ref="A2:M2"/>
    <mergeCell ref="A5:A8"/>
    <mergeCell ref="J14:L14"/>
    <mergeCell ref="J17:L17"/>
    <mergeCell ref="J18:L18"/>
    <mergeCell ref="J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5742187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55.281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51</v>
      </c>
      <c r="B5" s="25" t="s">
        <v>52</v>
      </c>
      <c r="C5" s="28" t="s">
        <v>21</v>
      </c>
      <c r="D5" s="31">
        <v>2</v>
      </c>
      <c r="E5" s="34" t="s">
        <v>11</v>
      </c>
      <c r="F5" s="37" t="s">
        <v>12</v>
      </c>
      <c r="G5" s="16">
        <v>3000</v>
      </c>
      <c r="H5" s="13"/>
      <c r="I5" s="16"/>
      <c r="J5" s="70">
        <f>G5+H5-I5</f>
        <v>3000</v>
      </c>
      <c r="K5" s="16">
        <v>1947</v>
      </c>
      <c r="L5" s="16">
        <v>0</v>
      </c>
      <c r="M5" s="16">
        <f>J5-L5</f>
        <v>3000</v>
      </c>
    </row>
    <row r="6" spans="1:13" ht="15">
      <c r="A6" s="204"/>
      <c r="B6" s="26" t="s">
        <v>52</v>
      </c>
      <c r="C6" s="29" t="s">
        <v>21</v>
      </c>
      <c r="D6" s="32">
        <v>2</v>
      </c>
      <c r="E6" s="35" t="s">
        <v>13</v>
      </c>
      <c r="F6" s="38" t="s">
        <v>16</v>
      </c>
      <c r="G6" s="17">
        <v>22000</v>
      </c>
      <c r="H6" s="14"/>
      <c r="I6" s="17"/>
      <c r="J6" s="17">
        <f>G6+H6-I6</f>
        <v>22000</v>
      </c>
      <c r="K6" s="17">
        <v>5452.44</v>
      </c>
      <c r="L6" s="17">
        <v>0</v>
      </c>
      <c r="M6" s="17">
        <f>J6-L6</f>
        <v>22000</v>
      </c>
    </row>
    <row r="7" spans="1:13" ht="15">
      <c r="A7" s="204"/>
      <c r="B7" s="26" t="s">
        <v>52</v>
      </c>
      <c r="C7" s="29" t="s">
        <v>21</v>
      </c>
      <c r="D7" s="32">
        <v>2</v>
      </c>
      <c r="E7" s="35" t="s">
        <v>14</v>
      </c>
      <c r="F7" s="38" t="s">
        <v>17</v>
      </c>
      <c r="G7" s="17">
        <v>2000</v>
      </c>
      <c r="H7" s="14"/>
      <c r="I7" s="17"/>
      <c r="J7" s="17">
        <f>G7+H7-I7</f>
        <v>2000</v>
      </c>
      <c r="K7" s="17">
        <v>350</v>
      </c>
      <c r="L7" s="17">
        <v>0</v>
      </c>
      <c r="M7" s="17">
        <f>J7-L7</f>
        <v>2000</v>
      </c>
    </row>
    <row r="8" spans="1:13" ht="14.25" customHeight="1" thickBot="1">
      <c r="A8" s="205"/>
      <c r="B8" s="27" t="s">
        <v>52</v>
      </c>
      <c r="C8" s="30" t="s">
        <v>21</v>
      </c>
      <c r="D8" s="33">
        <v>2</v>
      </c>
      <c r="E8" s="36" t="s">
        <v>15</v>
      </c>
      <c r="F8" s="39" t="s">
        <v>18</v>
      </c>
      <c r="G8" s="18">
        <v>4000</v>
      </c>
      <c r="H8" s="15"/>
      <c r="I8" s="18"/>
      <c r="J8" s="71">
        <f>G8+H8-I8</f>
        <v>4000</v>
      </c>
      <c r="K8" s="18">
        <v>1778.16</v>
      </c>
      <c r="L8" s="18">
        <v>0</v>
      </c>
      <c r="M8" s="18">
        <f>J8-L8</f>
        <v>4000</v>
      </c>
    </row>
    <row r="9" spans="1:13" ht="14.25" customHeight="1">
      <c r="A9" s="72"/>
      <c r="B9" s="73"/>
      <c r="C9" s="73"/>
      <c r="D9" s="74"/>
      <c r="E9" s="75"/>
      <c r="F9" s="76"/>
      <c r="G9" s="77"/>
      <c r="H9" s="77"/>
      <c r="I9" s="77"/>
      <c r="J9" s="77"/>
      <c r="K9" s="77"/>
      <c r="L9" s="77"/>
      <c r="M9" s="77"/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5:A8"/>
    <mergeCell ref="A2:M2"/>
    <mergeCell ref="J17:L17"/>
    <mergeCell ref="J18:L18"/>
    <mergeCell ref="J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3" sqref="A13:F13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106</v>
      </c>
      <c r="L4" s="43" t="s">
        <v>7</v>
      </c>
      <c r="M4" s="45" t="s">
        <v>8</v>
      </c>
      <c r="N4" s="46"/>
      <c r="O4" s="46"/>
    </row>
    <row r="5" spans="1:13" ht="15">
      <c r="A5" s="203" t="s">
        <v>90</v>
      </c>
      <c r="B5" s="25" t="s">
        <v>91</v>
      </c>
      <c r="C5" s="28" t="s">
        <v>92</v>
      </c>
      <c r="D5" s="31">
        <v>2</v>
      </c>
      <c r="E5" s="34" t="s">
        <v>11</v>
      </c>
      <c r="F5" s="37" t="s">
        <v>12</v>
      </c>
      <c r="G5" s="16">
        <v>7000</v>
      </c>
      <c r="H5" s="13"/>
      <c r="I5" s="16"/>
      <c r="J5" s="70">
        <f>G5+H5-I5</f>
        <v>7000</v>
      </c>
      <c r="K5" s="16">
        <v>7686.84</v>
      </c>
      <c r="L5" s="16">
        <v>0</v>
      </c>
      <c r="M5" s="16">
        <f>J5-L5</f>
        <v>7000</v>
      </c>
    </row>
    <row r="6" spans="1:13" ht="15">
      <c r="A6" s="204"/>
      <c r="B6" s="26" t="s">
        <v>91</v>
      </c>
      <c r="C6" s="29" t="s">
        <v>92</v>
      </c>
      <c r="D6" s="32">
        <v>2</v>
      </c>
      <c r="E6" s="35" t="s">
        <v>13</v>
      </c>
      <c r="F6" s="38" t="s">
        <v>16</v>
      </c>
      <c r="G6" s="17">
        <v>125000</v>
      </c>
      <c r="H6" s="14"/>
      <c r="I6" s="17"/>
      <c r="J6" s="17">
        <f>G6+H6-I6</f>
        <v>125000</v>
      </c>
      <c r="K6" s="17">
        <v>108037.39</v>
      </c>
      <c r="L6" s="17">
        <v>0</v>
      </c>
      <c r="M6" s="17">
        <f>J6-L6</f>
        <v>125000</v>
      </c>
    </row>
    <row r="7" spans="1:13" ht="15">
      <c r="A7" s="204"/>
      <c r="B7" s="26" t="s">
        <v>91</v>
      </c>
      <c r="C7" s="29" t="s">
        <v>92</v>
      </c>
      <c r="D7" s="32">
        <v>2</v>
      </c>
      <c r="E7" s="35" t="s">
        <v>14</v>
      </c>
      <c r="F7" s="38" t="s">
        <v>17</v>
      </c>
      <c r="G7" s="17">
        <v>25000</v>
      </c>
      <c r="H7" s="14"/>
      <c r="I7" s="17"/>
      <c r="J7" s="17">
        <f>G7+H7-I7</f>
        <v>25000</v>
      </c>
      <c r="K7" s="17">
        <v>13801.64</v>
      </c>
      <c r="L7" s="17">
        <v>0</v>
      </c>
      <c r="M7" s="17">
        <f>J7-L7</f>
        <v>25000</v>
      </c>
    </row>
    <row r="8" spans="1:13" ht="15">
      <c r="A8" s="206"/>
      <c r="B8" s="26" t="s">
        <v>91</v>
      </c>
      <c r="C8" s="29" t="s">
        <v>92</v>
      </c>
      <c r="D8" s="32">
        <v>2</v>
      </c>
      <c r="E8" s="35" t="s">
        <v>93</v>
      </c>
      <c r="F8" s="38" t="s">
        <v>94</v>
      </c>
      <c r="G8" s="17">
        <v>50000</v>
      </c>
      <c r="H8" s="14">
        <v>110000</v>
      </c>
      <c r="I8" s="17"/>
      <c r="J8" s="17">
        <f>G8+H8-I8</f>
        <v>160000</v>
      </c>
      <c r="K8" s="17">
        <v>153935.07</v>
      </c>
      <c r="L8" s="17">
        <v>0</v>
      </c>
      <c r="M8" s="17">
        <f>J8-L8</f>
        <v>160000</v>
      </c>
    </row>
    <row r="9" spans="1:13" ht="14.25" customHeight="1" thickBot="1">
      <c r="A9" s="205"/>
      <c r="B9" s="27" t="s">
        <v>91</v>
      </c>
      <c r="C9" s="30" t="s">
        <v>92</v>
      </c>
      <c r="D9" s="33">
        <v>2</v>
      </c>
      <c r="E9" s="36" t="s">
        <v>15</v>
      </c>
      <c r="F9" s="39" t="s">
        <v>18</v>
      </c>
      <c r="G9" s="18">
        <v>2000</v>
      </c>
      <c r="H9" s="15">
        <v>15000</v>
      </c>
      <c r="I9" s="18"/>
      <c r="J9" s="71">
        <f>G9+H9-I9</f>
        <v>17000</v>
      </c>
      <c r="K9" s="18">
        <v>9862.34</v>
      </c>
      <c r="L9" s="18">
        <v>0</v>
      </c>
      <c r="M9" s="18">
        <f>J9-L9</f>
        <v>17000</v>
      </c>
    </row>
    <row r="11" ht="15">
      <c r="A11" s="49" t="s">
        <v>55</v>
      </c>
    </row>
    <row r="12" ht="15" hidden="1">
      <c r="A12" s="49" t="s">
        <v>54</v>
      </c>
    </row>
    <row r="13" spans="1:6" ht="15">
      <c r="A13" s="201" t="s">
        <v>112</v>
      </c>
      <c r="B13" s="201"/>
      <c r="C13" s="201"/>
      <c r="D13" s="201"/>
      <c r="E13" s="201"/>
      <c r="F13" s="201" t="s">
        <v>111</v>
      </c>
    </row>
    <row r="15" spans="10:12" ht="15.75">
      <c r="J15" s="212" t="s">
        <v>57</v>
      </c>
      <c r="K15" s="212"/>
      <c r="L15" s="212"/>
    </row>
    <row r="16" spans="10:12" ht="15.75">
      <c r="J16" s="68"/>
      <c r="K16" s="68"/>
      <c r="L16" s="68"/>
    </row>
    <row r="17" spans="10:12" ht="15.75">
      <c r="J17" s="68"/>
      <c r="K17" s="68"/>
      <c r="L17" s="68"/>
    </row>
    <row r="18" spans="10:12" ht="15.75">
      <c r="J18" s="212" t="s">
        <v>103</v>
      </c>
      <c r="K18" s="212"/>
      <c r="L18" s="212"/>
    </row>
    <row r="19" spans="10:12" ht="15.75">
      <c r="J19" s="212" t="s">
        <v>56</v>
      </c>
      <c r="K19" s="212"/>
      <c r="L19" s="212"/>
    </row>
  </sheetData>
  <sheetProtection/>
  <mergeCells count="5">
    <mergeCell ref="A2:M2"/>
    <mergeCell ref="A5:A9"/>
    <mergeCell ref="J15:L15"/>
    <mergeCell ref="J18:L18"/>
    <mergeCell ref="J19:L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A13" sqref="A13:F13"/>
    </sheetView>
  </sheetViews>
  <sheetFormatPr defaultColWidth="9.140625" defaultRowHeight="15"/>
  <cols>
    <col min="1" max="1" width="13.140625" style="0" customWidth="1"/>
    <col min="2" max="2" width="11.421875" style="0" customWidth="1"/>
    <col min="3" max="3" width="13.421875" style="0" customWidth="1"/>
    <col min="4" max="4" width="8.140625" style="0" customWidth="1"/>
    <col min="5" max="5" width="11.00390625" style="0" customWidth="1"/>
    <col min="6" max="6" width="42.7109375" style="0" customWidth="1"/>
    <col min="7" max="7" width="12.57421875" style="0" customWidth="1"/>
    <col min="8" max="8" width="10.57421875" style="0" customWidth="1"/>
    <col min="9" max="9" width="11.00390625" style="0" customWidth="1"/>
    <col min="10" max="10" width="10.28125" style="0" customWidth="1"/>
    <col min="11" max="11" width="12.7109375" style="0" customWidth="1"/>
    <col min="12" max="12" width="15.8515625" style="0" customWidth="1"/>
    <col min="13" max="13" width="12.8515625" style="0" customWidth="1"/>
  </cols>
  <sheetData>
    <row r="3" spans="1:13" ht="19.5">
      <c r="A3" s="210" t="s">
        <v>107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ht="15.75" thickBot="1"/>
    <row r="5" spans="1:15" ht="79.5" customHeight="1" thickBot="1">
      <c r="A5" s="40" t="s">
        <v>0</v>
      </c>
      <c r="B5" s="41" t="s">
        <v>1</v>
      </c>
      <c r="C5" s="42" t="s">
        <v>2</v>
      </c>
      <c r="D5" s="43" t="s">
        <v>3</v>
      </c>
      <c r="E5" s="44" t="s">
        <v>4</v>
      </c>
      <c r="F5" s="43" t="s">
        <v>5</v>
      </c>
      <c r="G5" s="44" t="s">
        <v>6</v>
      </c>
      <c r="H5" s="43" t="s">
        <v>27</v>
      </c>
      <c r="I5" s="44" t="s">
        <v>28</v>
      </c>
      <c r="J5" s="43" t="s">
        <v>29</v>
      </c>
      <c r="K5" s="134" t="s">
        <v>108</v>
      </c>
      <c r="L5" s="43" t="s">
        <v>110</v>
      </c>
      <c r="M5" s="45" t="s">
        <v>8</v>
      </c>
      <c r="N5" s="1"/>
      <c r="O5" s="1"/>
    </row>
    <row r="6" spans="1:13" ht="21" customHeight="1">
      <c r="A6" s="207" t="s">
        <v>9</v>
      </c>
      <c r="B6" s="50" t="s">
        <v>19</v>
      </c>
      <c r="C6" s="51" t="s">
        <v>10</v>
      </c>
      <c r="D6" s="52">
        <v>2</v>
      </c>
      <c r="E6" s="53" t="s">
        <v>11</v>
      </c>
      <c r="F6" s="147" t="s">
        <v>12</v>
      </c>
      <c r="G6" s="54">
        <v>3000</v>
      </c>
      <c r="H6" s="55"/>
      <c r="I6" s="54"/>
      <c r="J6" s="55">
        <f>G6+H6-I6</f>
        <v>3000</v>
      </c>
      <c r="K6" s="55">
        <v>2027.71</v>
      </c>
      <c r="L6" s="154">
        <v>0</v>
      </c>
      <c r="M6" s="154">
        <f>J6-L6</f>
        <v>3000</v>
      </c>
    </row>
    <row r="7" spans="1:13" ht="19.5" customHeight="1">
      <c r="A7" s="208"/>
      <c r="B7" s="56" t="s">
        <v>19</v>
      </c>
      <c r="C7" s="57" t="s">
        <v>10</v>
      </c>
      <c r="D7" s="58">
        <v>2</v>
      </c>
      <c r="E7" s="59" t="s">
        <v>13</v>
      </c>
      <c r="F7" s="150" t="s">
        <v>16</v>
      </c>
      <c r="G7" s="60">
        <v>20000</v>
      </c>
      <c r="H7" s="61">
        <v>10000</v>
      </c>
      <c r="I7" s="60"/>
      <c r="J7" s="61">
        <f>G7+H7-I7</f>
        <v>30000</v>
      </c>
      <c r="K7" s="155">
        <v>23483.89</v>
      </c>
      <c r="L7" s="155">
        <v>0</v>
      </c>
      <c r="M7" s="195">
        <f>J7-L7</f>
        <v>30000</v>
      </c>
    </row>
    <row r="8" spans="1:13" ht="19.5" customHeight="1">
      <c r="A8" s="208"/>
      <c r="B8" s="56" t="s">
        <v>19</v>
      </c>
      <c r="C8" s="57" t="s">
        <v>10</v>
      </c>
      <c r="D8" s="58">
        <v>2</v>
      </c>
      <c r="E8" s="59" t="s">
        <v>14</v>
      </c>
      <c r="F8" s="150" t="s">
        <v>17</v>
      </c>
      <c r="G8" s="60">
        <v>1000</v>
      </c>
      <c r="H8" s="61">
        <v>1000</v>
      </c>
      <c r="I8" s="60"/>
      <c r="J8" s="61">
        <f>G8+H8-I8</f>
        <v>2000</v>
      </c>
      <c r="K8" s="155">
        <v>1156</v>
      </c>
      <c r="L8" s="155">
        <v>0</v>
      </c>
      <c r="M8" s="155">
        <f>J8-L8</f>
        <v>2000</v>
      </c>
    </row>
    <row r="9" spans="1:13" ht="30.75" customHeight="1" thickBot="1">
      <c r="A9" s="209"/>
      <c r="B9" s="62" t="s">
        <v>19</v>
      </c>
      <c r="C9" s="63" t="s">
        <v>10</v>
      </c>
      <c r="D9" s="64">
        <v>2</v>
      </c>
      <c r="E9" s="65" t="s">
        <v>15</v>
      </c>
      <c r="F9" s="152" t="s">
        <v>18</v>
      </c>
      <c r="G9" s="66">
        <v>1000</v>
      </c>
      <c r="H9" s="67"/>
      <c r="I9" s="66"/>
      <c r="J9" s="67">
        <f>G9+H9-I9</f>
        <v>1000</v>
      </c>
      <c r="K9" s="156"/>
      <c r="L9" s="156">
        <v>0</v>
      </c>
      <c r="M9" s="156">
        <f>J9-L9</f>
        <v>1000</v>
      </c>
    </row>
    <row r="11" ht="15">
      <c r="A11" s="49" t="s">
        <v>55</v>
      </c>
    </row>
    <row r="12" ht="15" customHeight="1" hidden="1">
      <c r="A12" s="49" t="s">
        <v>54</v>
      </c>
    </row>
    <row r="13" spans="1:6" ht="15">
      <c r="A13" s="201" t="s">
        <v>112</v>
      </c>
      <c r="B13" s="201"/>
      <c r="C13" s="201"/>
      <c r="D13" s="201"/>
      <c r="E13" s="201"/>
      <c r="F13" s="201" t="s">
        <v>111</v>
      </c>
    </row>
    <row r="15" spans="10:12" ht="15.75">
      <c r="J15" s="212" t="s">
        <v>57</v>
      </c>
      <c r="K15" s="212"/>
      <c r="L15" s="212"/>
    </row>
    <row r="16" spans="10:12" ht="15.75">
      <c r="J16" s="68"/>
      <c r="K16" s="68"/>
      <c r="L16" s="68"/>
    </row>
    <row r="17" spans="10:12" ht="15.75">
      <c r="J17" s="68"/>
      <c r="K17" s="68"/>
      <c r="L17" s="68"/>
    </row>
    <row r="18" spans="10:12" ht="15.75">
      <c r="J18" s="212" t="s">
        <v>103</v>
      </c>
      <c r="K18" s="212"/>
      <c r="L18" s="212"/>
    </row>
    <row r="19" spans="10:12" ht="15.75">
      <c r="J19" s="212" t="s">
        <v>56</v>
      </c>
      <c r="K19" s="212"/>
      <c r="L19" s="212"/>
    </row>
    <row r="20" spans="10:12" ht="15">
      <c r="J20" s="202"/>
      <c r="K20" s="202"/>
      <c r="L20" s="202"/>
    </row>
  </sheetData>
  <sheetProtection/>
  <mergeCells count="5">
    <mergeCell ref="A6:A9"/>
    <mergeCell ref="A3:M3"/>
    <mergeCell ref="J18:L18"/>
    <mergeCell ref="J19:L19"/>
    <mergeCell ref="J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4218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102</v>
      </c>
      <c r="L4" s="43" t="s">
        <v>7</v>
      </c>
      <c r="M4" s="45" t="s">
        <v>8</v>
      </c>
      <c r="N4" s="46"/>
      <c r="O4" s="46"/>
    </row>
    <row r="5" spans="1:13" ht="15.75" thickBot="1">
      <c r="A5" s="207" t="s">
        <v>95</v>
      </c>
      <c r="B5" s="25" t="s">
        <v>91</v>
      </c>
      <c r="C5" s="28" t="s">
        <v>96</v>
      </c>
      <c r="D5" s="31">
        <v>2</v>
      </c>
      <c r="E5" s="34" t="s">
        <v>11</v>
      </c>
      <c r="F5" s="37" t="s">
        <v>12</v>
      </c>
      <c r="G5" s="70">
        <v>1000</v>
      </c>
      <c r="H5" s="70"/>
      <c r="I5" s="70"/>
      <c r="J5" s="70">
        <f>G5+H5-I5</f>
        <v>1000</v>
      </c>
      <c r="K5" s="70"/>
      <c r="L5" s="70">
        <v>0</v>
      </c>
      <c r="M5" s="16">
        <f>J5-L5</f>
        <v>1000</v>
      </c>
    </row>
    <row r="6" spans="1:13" ht="15">
      <c r="A6" s="208"/>
      <c r="B6" s="26" t="s">
        <v>91</v>
      </c>
      <c r="C6" s="29" t="s">
        <v>96</v>
      </c>
      <c r="D6" s="32">
        <v>2</v>
      </c>
      <c r="E6" s="35" t="s">
        <v>13</v>
      </c>
      <c r="F6" s="38" t="s">
        <v>16</v>
      </c>
      <c r="G6" s="17">
        <v>6000</v>
      </c>
      <c r="H6" s="17"/>
      <c r="I6" s="17"/>
      <c r="J6" s="70">
        <v>6000</v>
      </c>
      <c r="K6" s="17">
        <v>1855.68</v>
      </c>
      <c r="L6" s="17">
        <v>0</v>
      </c>
      <c r="M6" s="17">
        <f>J6-L6</f>
        <v>6000</v>
      </c>
    </row>
    <row r="7" spans="1:13" ht="15">
      <c r="A7" s="208"/>
      <c r="B7" s="26" t="s">
        <v>91</v>
      </c>
      <c r="C7" s="29" t="s">
        <v>96</v>
      </c>
      <c r="D7" s="32">
        <v>2</v>
      </c>
      <c r="E7" s="35" t="s">
        <v>14</v>
      </c>
      <c r="F7" s="38" t="s">
        <v>17</v>
      </c>
      <c r="G7" s="17">
        <v>1000</v>
      </c>
      <c r="H7" s="17"/>
      <c r="I7" s="17"/>
      <c r="J7" s="17">
        <f>G7+H7-I7</f>
        <v>1000</v>
      </c>
      <c r="K7" s="17"/>
      <c r="L7" s="17">
        <v>0</v>
      </c>
      <c r="M7" s="17">
        <f>J7-L7</f>
        <v>1000</v>
      </c>
    </row>
    <row r="8" spans="1:13" ht="14.25" customHeight="1" thickBot="1">
      <c r="A8" s="209"/>
      <c r="B8" s="27" t="s">
        <v>91</v>
      </c>
      <c r="C8" s="30" t="s">
        <v>96</v>
      </c>
      <c r="D8" s="33">
        <v>2</v>
      </c>
      <c r="E8" s="36" t="s">
        <v>15</v>
      </c>
      <c r="F8" s="39" t="s">
        <v>18</v>
      </c>
      <c r="G8" s="18">
        <v>2000</v>
      </c>
      <c r="H8" s="18"/>
      <c r="I8" s="18"/>
      <c r="J8" s="18">
        <f>G8+H8-I8</f>
        <v>2000</v>
      </c>
      <c r="K8" s="18">
        <v>109.57</v>
      </c>
      <c r="L8" s="18">
        <v>0</v>
      </c>
      <c r="M8" s="18">
        <f>J8-L8</f>
        <v>2000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J14:L14"/>
    <mergeCell ref="J17:L17"/>
    <mergeCell ref="J18:L18"/>
    <mergeCell ref="A5: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106</v>
      </c>
      <c r="L4" s="43" t="s">
        <v>7</v>
      </c>
      <c r="M4" s="45" t="s">
        <v>8</v>
      </c>
      <c r="N4" s="46"/>
      <c r="O4" s="46"/>
    </row>
    <row r="5" spans="1:13" ht="15">
      <c r="A5" s="203" t="s">
        <v>60</v>
      </c>
      <c r="B5" s="25" t="s">
        <v>59</v>
      </c>
      <c r="C5" s="28" t="s">
        <v>58</v>
      </c>
      <c r="D5" s="31">
        <v>2</v>
      </c>
      <c r="E5" s="34" t="s">
        <v>11</v>
      </c>
      <c r="F5" s="37" t="s">
        <v>12</v>
      </c>
      <c r="G5" s="16">
        <v>4000</v>
      </c>
      <c r="H5" s="13"/>
      <c r="I5" s="16"/>
      <c r="J5" s="70">
        <f>G5+H5-I5</f>
        <v>4000</v>
      </c>
      <c r="K5" s="16">
        <v>3304</v>
      </c>
      <c r="L5" s="16">
        <v>0</v>
      </c>
      <c r="M5" s="16">
        <f>J5-L5</f>
        <v>4000</v>
      </c>
    </row>
    <row r="6" spans="1:13" ht="15">
      <c r="A6" s="204"/>
      <c r="B6" s="26" t="s">
        <v>59</v>
      </c>
      <c r="C6" s="29" t="s">
        <v>58</v>
      </c>
      <c r="D6" s="32">
        <v>2</v>
      </c>
      <c r="E6" s="35" t="s">
        <v>13</v>
      </c>
      <c r="F6" s="38" t="s">
        <v>16</v>
      </c>
      <c r="G6" s="17">
        <v>9000</v>
      </c>
      <c r="H6" s="14"/>
      <c r="I6" s="17"/>
      <c r="J6" s="17">
        <f>G6+H6-I6</f>
        <v>9000</v>
      </c>
      <c r="K6" s="17">
        <v>6387.42</v>
      </c>
      <c r="L6" s="17">
        <v>0</v>
      </c>
      <c r="M6" s="17">
        <f>J6-L6</f>
        <v>9000</v>
      </c>
    </row>
    <row r="7" spans="1:13" ht="15">
      <c r="A7" s="204"/>
      <c r="B7" s="26" t="s">
        <v>59</v>
      </c>
      <c r="C7" s="29" t="s">
        <v>58</v>
      </c>
      <c r="D7" s="32">
        <v>2</v>
      </c>
      <c r="E7" s="35" t="s">
        <v>14</v>
      </c>
      <c r="F7" s="38" t="s">
        <v>17</v>
      </c>
      <c r="G7" s="17">
        <v>32000</v>
      </c>
      <c r="H7" s="14"/>
      <c r="I7" s="17"/>
      <c r="J7" s="17">
        <f>G7+H7-I7</f>
        <v>32000</v>
      </c>
      <c r="K7" s="17">
        <v>26685.41</v>
      </c>
      <c r="L7" s="17">
        <v>0</v>
      </c>
      <c r="M7" s="17">
        <f>J7-L7</f>
        <v>32000</v>
      </c>
    </row>
    <row r="8" spans="1:13" ht="14.25" customHeight="1" thickBot="1">
      <c r="A8" s="205"/>
      <c r="B8" s="27" t="s">
        <v>59</v>
      </c>
      <c r="C8" s="30" t="s">
        <v>58</v>
      </c>
      <c r="D8" s="33">
        <v>2</v>
      </c>
      <c r="E8" s="36" t="s">
        <v>15</v>
      </c>
      <c r="F8" s="39" t="s">
        <v>18</v>
      </c>
      <c r="G8" s="18">
        <v>7000</v>
      </c>
      <c r="H8" s="15"/>
      <c r="I8" s="18"/>
      <c r="J8" s="71">
        <f>G8+H8-I8</f>
        <v>7000</v>
      </c>
      <c r="K8" s="18">
        <v>2413.62</v>
      </c>
      <c r="L8" s="18">
        <v>0</v>
      </c>
      <c r="M8" s="18">
        <f>J8-L8</f>
        <v>7000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20" sqref="A20:F20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3.4218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 customHeight="1">
      <c r="A5" s="214" t="s">
        <v>62</v>
      </c>
      <c r="B5" s="25" t="s">
        <v>61</v>
      </c>
      <c r="C5" s="28" t="s">
        <v>58</v>
      </c>
      <c r="D5" s="31">
        <v>2</v>
      </c>
      <c r="E5" s="34" t="s">
        <v>11</v>
      </c>
      <c r="F5" s="37" t="s">
        <v>12</v>
      </c>
      <c r="G5" s="16">
        <v>112000</v>
      </c>
      <c r="H5" s="13"/>
      <c r="I5" s="16"/>
      <c r="J5" s="70">
        <f>G5+H5-I5</f>
        <v>112000</v>
      </c>
      <c r="K5" s="16">
        <v>105451.95</v>
      </c>
      <c r="L5" s="16">
        <v>0</v>
      </c>
      <c r="M5" s="70">
        <f>J5-L5</f>
        <v>112000</v>
      </c>
    </row>
    <row r="6" spans="1:13" ht="15">
      <c r="A6" s="215"/>
      <c r="B6" s="26" t="s">
        <v>61</v>
      </c>
      <c r="C6" s="29" t="s">
        <v>58</v>
      </c>
      <c r="D6" s="32">
        <v>2</v>
      </c>
      <c r="E6" s="35" t="s">
        <v>13</v>
      </c>
      <c r="F6" s="38" t="s">
        <v>16</v>
      </c>
      <c r="G6" s="17">
        <v>6000</v>
      </c>
      <c r="H6" s="14"/>
      <c r="I6" s="17"/>
      <c r="J6" s="17">
        <f aca="true" t="shared" si="0" ref="J6:J15">G6+H6-I6</f>
        <v>6000</v>
      </c>
      <c r="K6" s="17">
        <v>1965.27</v>
      </c>
      <c r="L6" s="17">
        <v>0</v>
      </c>
      <c r="M6" s="17">
        <f>J6-L6</f>
        <v>6000</v>
      </c>
    </row>
    <row r="7" spans="1:13" ht="15">
      <c r="A7" s="215"/>
      <c r="B7" s="26" t="s">
        <v>61</v>
      </c>
      <c r="C7" s="29" t="s">
        <v>58</v>
      </c>
      <c r="D7" s="32">
        <v>2</v>
      </c>
      <c r="E7" s="35" t="s">
        <v>14</v>
      </c>
      <c r="F7" s="38" t="s">
        <v>17</v>
      </c>
      <c r="G7" s="17">
        <v>21000</v>
      </c>
      <c r="H7" s="14"/>
      <c r="I7" s="17"/>
      <c r="J7" s="17">
        <f t="shared" si="0"/>
        <v>21000</v>
      </c>
      <c r="K7" s="17">
        <v>10207.97</v>
      </c>
      <c r="L7" s="17">
        <v>0</v>
      </c>
      <c r="M7" s="17">
        <f aca="true" t="shared" si="1" ref="M7:M16">J7-L7</f>
        <v>21000</v>
      </c>
    </row>
    <row r="8" spans="1:13" ht="15">
      <c r="A8" s="215"/>
      <c r="B8" s="26" t="s">
        <v>61</v>
      </c>
      <c r="C8" s="29" t="s">
        <v>70</v>
      </c>
      <c r="D8" s="32">
        <v>2</v>
      </c>
      <c r="E8" s="35" t="s">
        <v>13</v>
      </c>
      <c r="F8" s="38" t="s">
        <v>16</v>
      </c>
      <c r="G8" s="17"/>
      <c r="H8" s="14"/>
      <c r="I8" s="17"/>
      <c r="J8" s="17">
        <f>G8+H8-I8</f>
        <v>0</v>
      </c>
      <c r="K8" s="17"/>
      <c r="L8" s="17">
        <v>0</v>
      </c>
      <c r="M8" s="17">
        <f t="shared" si="1"/>
        <v>0</v>
      </c>
    </row>
    <row r="9" spans="1:13" ht="14.25" customHeight="1">
      <c r="A9" s="215"/>
      <c r="B9" s="78" t="s">
        <v>61</v>
      </c>
      <c r="C9" s="29" t="s">
        <v>70</v>
      </c>
      <c r="D9" s="79">
        <v>2</v>
      </c>
      <c r="E9" s="80" t="s">
        <v>15</v>
      </c>
      <c r="F9" s="81" t="s">
        <v>18</v>
      </c>
      <c r="G9" s="82">
        <v>1000</v>
      </c>
      <c r="H9" s="83"/>
      <c r="I9" s="82"/>
      <c r="J9" s="17">
        <f>G9+H9-I9</f>
        <v>1000</v>
      </c>
      <c r="K9" s="82"/>
      <c r="L9" s="82">
        <v>0</v>
      </c>
      <c r="M9" s="17">
        <f t="shared" si="1"/>
        <v>1000</v>
      </c>
    </row>
    <row r="10" spans="1:13" ht="15">
      <c r="A10" s="215"/>
      <c r="B10" s="90" t="s">
        <v>61</v>
      </c>
      <c r="C10" s="29" t="s">
        <v>64</v>
      </c>
      <c r="D10" s="32">
        <v>2</v>
      </c>
      <c r="E10" s="35" t="s">
        <v>14</v>
      </c>
      <c r="F10" s="38" t="s">
        <v>17</v>
      </c>
      <c r="G10" s="17">
        <v>5531000</v>
      </c>
      <c r="H10" s="14"/>
      <c r="I10" s="17"/>
      <c r="J10" s="17">
        <f t="shared" si="0"/>
        <v>5531000</v>
      </c>
      <c r="K10" s="17">
        <v>5531000</v>
      </c>
      <c r="L10" s="17">
        <v>0</v>
      </c>
      <c r="M10" s="17">
        <f t="shared" si="1"/>
        <v>5531000</v>
      </c>
    </row>
    <row r="11" spans="1:13" ht="15">
      <c r="A11" s="215"/>
      <c r="B11" s="91" t="s">
        <v>61</v>
      </c>
      <c r="C11" s="92" t="s">
        <v>21</v>
      </c>
      <c r="D11" s="93">
        <v>2</v>
      </c>
      <c r="E11" s="94" t="s">
        <v>65</v>
      </c>
      <c r="F11" s="95" t="s">
        <v>66</v>
      </c>
      <c r="G11" s="96">
        <v>81000</v>
      </c>
      <c r="H11" s="69"/>
      <c r="I11" s="96"/>
      <c r="J11" s="17">
        <f>G11+H11-I11</f>
        <v>81000</v>
      </c>
      <c r="K11" s="96">
        <v>60917.08</v>
      </c>
      <c r="L11" s="96">
        <v>0</v>
      </c>
      <c r="M11" s="17">
        <f t="shared" si="1"/>
        <v>81000</v>
      </c>
    </row>
    <row r="12" spans="1:13" ht="15">
      <c r="A12" s="215"/>
      <c r="B12" s="91" t="s">
        <v>61</v>
      </c>
      <c r="C12" s="92" t="s">
        <v>21</v>
      </c>
      <c r="D12" s="93">
        <v>2</v>
      </c>
      <c r="E12" s="94" t="s">
        <v>11</v>
      </c>
      <c r="F12" s="95" t="s">
        <v>12</v>
      </c>
      <c r="G12" s="96">
        <v>5265000</v>
      </c>
      <c r="H12" s="69">
        <v>1500000</v>
      </c>
      <c r="I12" s="96"/>
      <c r="J12" s="17">
        <f t="shared" si="0"/>
        <v>6765000</v>
      </c>
      <c r="K12" s="96">
        <v>6765000</v>
      </c>
      <c r="L12" s="96">
        <v>0</v>
      </c>
      <c r="M12" s="17">
        <f t="shared" si="1"/>
        <v>6765000</v>
      </c>
    </row>
    <row r="13" spans="1:13" ht="15">
      <c r="A13" s="215"/>
      <c r="B13" s="26" t="s">
        <v>61</v>
      </c>
      <c r="C13" s="29" t="s">
        <v>21</v>
      </c>
      <c r="D13" s="32">
        <v>2</v>
      </c>
      <c r="E13" s="35" t="s">
        <v>67</v>
      </c>
      <c r="F13" s="38" t="s">
        <v>68</v>
      </c>
      <c r="G13" s="17">
        <v>1000</v>
      </c>
      <c r="H13" s="14">
        <v>90000</v>
      </c>
      <c r="I13" s="17"/>
      <c r="J13" s="17">
        <f t="shared" si="0"/>
        <v>91000</v>
      </c>
      <c r="K13" s="17">
        <v>6763.04</v>
      </c>
      <c r="L13" s="17">
        <v>0</v>
      </c>
      <c r="M13" s="17">
        <f t="shared" si="1"/>
        <v>91000</v>
      </c>
    </row>
    <row r="14" spans="1:13" ht="15">
      <c r="A14" s="215"/>
      <c r="B14" s="26" t="s">
        <v>61</v>
      </c>
      <c r="C14" s="29" t="s">
        <v>21</v>
      </c>
      <c r="D14" s="32">
        <v>2</v>
      </c>
      <c r="E14" s="35" t="s">
        <v>14</v>
      </c>
      <c r="F14" s="38" t="s">
        <v>17</v>
      </c>
      <c r="G14" s="17">
        <v>4385000</v>
      </c>
      <c r="H14" s="14"/>
      <c r="I14" s="17"/>
      <c r="J14" s="17">
        <f t="shared" si="0"/>
        <v>4385000</v>
      </c>
      <c r="K14" s="17">
        <v>4337033.66</v>
      </c>
      <c r="L14" s="17">
        <v>0</v>
      </c>
      <c r="M14" s="17">
        <f t="shared" si="1"/>
        <v>4385000</v>
      </c>
    </row>
    <row r="15" spans="1:13" ht="14.25" customHeight="1">
      <c r="A15" s="215"/>
      <c r="B15" s="90" t="s">
        <v>61</v>
      </c>
      <c r="C15" s="29" t="s">
        <v>21</v>
      </c>
      <c r="D15" s="32">
        <v>2</v>
      </c>
      <c r="E15" s="35" t="s">
        <v>15</v>
      </c>
      <c r="F15" s="38" t="s">
        <v>18</v>
      </c>
      <c r="G15" s="17">
        <v>39000</v>
      </c>
      <c r="H15" s="14"/>
      <c r="I15" s="17"/>
      <c r="J15" s="17">
        <f t="shared" si="0"/>
        <v>39000</v>
      </c>
      <c r="K15" s="17">
        <v>39000</v>
      </c>
      <c r="L15" s="17">
        <v>0</v>
      </c>
      <c r="M15" s="17">
        <f t="shared" si="1"/>
        <v>39000</v>
      </c>
    </row>
    <row r="16" spans="1:13" ht="14.25" customHeight="1" thickBot="1">
      <c r="A16" s="216"/>
      <c r="B16" s="84" t="s">
        <v>61</v>
      </c>
      <c r="C16" s="85" t="s">
        <v>21</v>
      </c>
      <c r="D16" s="86">
        <v>2</v>
      </c>
      <c r="E16" s="87" t="s">
        <v>63</v>
      </c>
      <c r="F16" s="88" t="s">
        <v>69</v>
      </c>
      <c r="G16" s="71">
        <v>143000</v>
      </c>
      <c r="H16" s="89"/>
      <c r="I16" s="71"/>
      <c r="J16" s="89">
        <f>G16+H16-I16</f>
        <v>143000</v>
      </c>
      <c r="K16" s="71">
        <v>106451.91</v>
      </c>
      <c r="L16" s="71">
        <v>0</v>
      </c>
      <c r="M16" s="18">
        <f t="shared" si="1"/>
        <v>143000</v>
      </c>
    </row>
    <row r="17" spans="1:13" ht="14.25" customHeight="1">
      <c r="A17" s="72"/>
      <c r="B17" s="73"/>
      <c r="C17" s="73"/>
      <c r="D17" s="74"/>
      <c r="E17" s="75"/>
      <c r="F17" s="76"/>
      <c r="G17" s="77"/>
      <c r="H17" s="77"/>
      <c r="I17" s="77"/>
      <c r="J17" s="77"/>
      <c r="K17" s="77"/>
      <c r="L17" s="77"/>
      <c r="M17" s="77"/>
    </row>
    <row r="18" ht="15">
      <c r="A18" s="49" t="s">
        <v>55</v>
      </c>
    </row>
    <row r="19" ht="15" hidden="1">
      <c r="A19" s="49" t="s">
        <v>54</v>
      </c>
    </row>
    <row r="20" spans="1:6" ht="15">
      <c r="A20" s="201" t="s">
        <v>112</v>
      </c>
      <c r="B20" s="201"/>
      <c r="C20" s="201"/>
      <c r="D20" s="201"/>
      <c r="E20" s="201"/>
      <c r="F20" s="201" t="s">
        <v>111</v>
      </c>
    </row>
    <row r="22" spans="10:12" ht="15.75">
      <c r="J22" s="212" t="s">
        <v>57</v>
      </c>
      <c r="K22" s="212"/>
      <c r="L22" s="212"/>
    </row>
    <row r="23" spans="10:12" ht="15.75">
      <c r="J23" s="68"/>
      <c r="K23" s="68"/>
      <c r="L23" s="68"/>
    </row>
    <row r="24" spans="10:12" ht="15.75">
      <c r="J24" s="68"/>
      <c r="K24" s="68"/>
      <c r="L24" s="68"/>
    </row>
    <row r="25" spans="10:12" ht="15.75">
      <c r="J25" s="212" t="s">
        <v>103</v>
      </c>
      <c r="K25" s="212"/>
      <c r="L25" s="212"/>
    </row>
    <row r="26" spans="10:12" ht="15.75">
      <c r="J26" s="212" t="s">
        <v>56</v>
      </c>
      <c r="K26" s="212"/>
      <c r="L26" s="212"/>
    </row>
  </sheetData>
  <sheetProtection/>
  <mergeCells count="5">
    <mergeCell ref="A2:M2"/>
    <mergeCell ref="J22:L22"/>
    <mergeCell ref="J25:L25"/>
    <mergeCell ref="J26:L26"/>
    <mergeCell ref="A5:A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71</v>
      </c>
      <c r="B5" s="25" t="s">
        <v>73</v>
      </c>
      <c r="C5" s="28" t="s">
        <v>72</v>
      </c>
      <c r="D5" s="31">
        <v>2</v>
      </c>
      <c r="E5" s="34" t="s">
        <v>11</v>
      </c>
      <c r="F5" s="37" t="s">
        <v>12</v>
      </c>
      <c r="G5" s="16">
        <v>5000</v>
      </c>
      <c r="H5" s="13"/>
      <c r="I5" s="16"/>
      <c r="J5" s="70">
        <f>G5+H5-I5</f>
        <v>5000</v>
      </c>
      <c r="K5" s="16">
        <v>4372.31</v>
      </c>
      <c r="L5" s="16">
        <v>0</v>
      </c>
      <c r="M5" s="16">
        <f>J5-L5</f>
        <v>5000</v>
      </c>
    </row>
    <row r="6" spans="1:13" ht="15">
      <c r="A6" s="204"/>
      <c r="B6" s="26" t="s">
        <v>73</v>
      </c>
      <c r="C6" s="29" t="s">
        <v>72</v>
      </c>
      <c r="D6" s="32">
        <v>2</v>
      </c>
      <c r="E6" s="35" t="s">
        <v>13</v>
      </c>
      <c r="F6" s="38" t="s">
        <v>16</v>
      </c>
      <c r="G6" s="17"/>
      <c r="H6" s="14">
        <v>2000</v>
      </c>
      <c r="I6" s="17"/>
      <c r="J6" s="17">
        <f>G6+H6-I6</f>
        <v>2000</v>
      </c>
      <c r="K6" s="17">
        <v>1742.61</v>
      </c>
      <c r="L6" s="17">
        <v>0</v>
      </c>
      <c r="M6" s="17">
        <f>J6-L6</f>
        <v>2000</v>
      </c>
    </row>
    <row r="7" spans="1:13" ht="15">
      <c r="A7" s="204"/>
      <c r="B7" s="26" t="s">
        <v>73</v>
      </c>
      <c r="C7" s="29" t="s">
        <v>72</v>
      </c>
      <c r="D7" s="32">
        <v>2</v>
      </c>
      <c r="E7" s="35" t="s">
        <v>14</v>
      </c>
      <c r="F7" s="38" t="s">
        <v>17</v>
      </c>
      <c r="G7" s="17">
        <v>7000</v>
      </c>
      <c r="H7" s="14"/>
      <c r="I7" s="17"/>
      <c r="J7" s="17">
        <f>G7+H7-I7</f>
        <v>7000</v>
      </c>
      <c r="K7" s="17">
        <v>5702.23</v>
      </c>
      <c r="L7" s="17">
        <v>0</v>
      </c>
      <c r="M7" s="17">
        <f>J7-L7</f>
        <v>7000</v>
      </c>
    </row>
    <row r="8" spans="1:13" ht="14.25" customHeight="1" thickBot="1">
      <c r="A8" s="205"/>
      <c r="B8" s="27" t="s">
        <v>73</v>
      </c>
      <c r="C8" s="30" t="s">
        <v>72</v>
      </c>
      <c r="D8" s="33">
        <v>2</v>
      </c>
      <c r="E8" s="36" t="s">
        <v>15</v>
      </c>
      <c r="F8" s="39" t="s">
        <v>18</v>
      </c>
      <c r="G8" s="18"/>
      <c r="H8" s="15">
        <v>3000</v>
      </c>
      <c r="I8" s="18">
        <v>0</v>
      </c>
      <c r="J8" s="71">
        <f>G8+H8-I8</f>
        <v>3000</v>
      </c>
      <c r="K8" s="18">
        <v>660.39</v>
      </c>
      <c r="L8" s="18">
        <v>0</v>
      </c>
      <c r="M8" s="18">
        <f>J8-L8</f>
        <v>3000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106</v>
      </c>
      <c r="L4" s="43" t="s">
        <v>7</v>
      </c>
      <c r="M4" s="45" t="s">
        <v>8</v>
      </c>
      <c r="N4" s="46"/>
      <c r="O4" s="46"/>
    </row>
    <row r="5" spans="1:13" ht="15">
      <c r="A5" s="203" t="s">
        <v>76</v>
      </c>
      <c r="B5" s="25" t="s">
        <v>74</v>
      </c>
      <c r="C5" s="28" t="s">
        <v>75</v>
      </c>
      <c r="D5" s="31">
        <v>2</v>
      </c>
      <c r="E5" s="34" t="s">
        <v>11</v>
      </c>
      <c r="F5" s="37" t="s">
        <v>12</v>
      </c>
      <c r="G5" s="16">
        <v>2000</v>
      </c>
      <c r="H5" s="13"/>
      <c r="I5" s="16"/>
      <c r="J5" s="70">
        <f>G5+H5-I5</f>
        <v>2000</v>
      </c>
      <c r="K5" s="16">
        <v>567.04</v>
      </c>
      <c r="L5" s="16">
        <v>0</v>
      </c>
      <c r="M5" s="16">
        <f>J5-L5</f>
        <v>2000</v>
      </c>
    </row>
    <row r="6" spans="1:13" ht="15">
      <c r="A6" s="204"/>
      <c r="B6" s="26" t="s">
        <v>74</v>
      </c>
      <c r="C6" s="29" t="s">
        <v>75</v>
      </c>
      <c r="D6" s="32">
        <v>2</v>
      </c>
      <c r="E6" s="35" t="s">
        <v>13</v>
      </c>
      <c r="F6" s="38" t="s">
        <v>16</v>
      </c>
      <c r="G6" s="17">
        <v>4000</v>
      </c>
      <c r="H6" s="14"/>
      <c r="I6" s="17"/>
      <c r="J6" s="17">
        <f>G6+H6-I6</f>
        <v>4000</v>
      </c>
      <c r="K6" s="17">
        <v>3750.72</v>
      </c>
      <c r="L6" s="17">
        <v>0</v>
      </c>
      <c r="M6" s="17">
        <f>J6-L6</f>
        <v>4000</v>
      </c>
    </row>
    <row r="7" spans="1:13" ht="15">
      <c r="A7" s="204"/>
      <c r="B7" s="26" t="s">
        <v>74</v>
      </c>
      <c r="C7" s="29" t="s">
        <v>75</v>
      </c>
      <c r="D7" s="32">
        <v>2</v>
      </c>
      <c r="E7" s="35" t="s">
        <v>14</v>
      </c>
      <c r="F7" s="38" t="s">
        <v>17</v>
      </c>
      <c r="G7" s="17">
        <v>5000</v>
      </c>
      <c r="H7" s="14"/>
      <c r="I7" s="17"/>
      <c r="J7" s="17">
        <f>G7+H7-I7</f>
        <v>5000</v>
      </c>
      <c r="K7" s="17">
        <v>5147.63</v>
      </c>
      <c r="L7" s="17">
        <v>0</v>
      </c>
      <c r="M7" s="17">
        <f>J7-L7</f>
        <v>5000</v>
      </c>
    </row>
    <row r="8" spans="1:13" ht="14.25" customHeight="1" thickBot="1">
      <c r="A8" s="205"/>
      <c r="B8" s="27" t="s">
        <v>74</v>
      </c>
      <c r="C8" s="30" t="s">
        <v>75</v>
      </c>
      <c r="D8" s="33">
        <v>2</v>
      </c>
      <c r="E8" s="36" t="s">
        <v>15</v>
      </c>
      <c r="F8" s="39" t="s">
        <v>18</v>
      </c>
      <c r="G8" s="18">
        <v>4000</v>
      </c>
      <c r="H8" s="15">
        <v>2000</v>
      </c>
      <c r="I8" s="18"/>
      <c r="J8" s="71">
        <f>G8+H8-I8</f>
        <v>6000</v>
      </c>
      <c r="K8" s="18">
        <v>5161.68</v>
      </c>
      <c r="L8" s="18">
        <v>0</v>
      </c>
      <c r="M8" s="18">
        <f>J8-L8</f>
        <v>6000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106</v>
      </c>
      <c r="L4" s="43" t="s">
        <v>7</v>
      </c>
      <c r="M4" s="45" t="s">
        <v>8</v>
      </c>
      <c r="N4" s="46"/>
      <c r="O4" s="46"/>
    </row>
    <row r="5" spans="1:13" ht="15">
      <c r="A5" s="203" t="s">
        <v>77</v>
      </c>
      <c r="B5" s="25" t="s">
        <v>79</v>
      </c>
      <c r="C5" s="28" t="s">
        <v>78</v>
      </c>
      <c r="D5" s="31">
        <v>2</v>
      </c>
      <c r="E5" s="34" t="s">
        <v>11</v>
      </c>
      <c r="F5" s="37" t="s">
        <v>12</v>
      </c>
      <c r="G5" s="16">
        <v>2000</v>
      </c>
      <c r="H5" s="13"/>
      <c r="I5" s="16"/>
      <c r="J5" s="70">
        <f>G5+H5-I5</f>
        <v>2000</v>
      </c>
      <c r="K5" s="16"/>
      <c r="L5" s="16">
        <v>0</v>
      </c>
      <c r="M5" s="16">
        <f>J5-L5</f>
        <v>2000</v>
      </c>
    </row>
    <row r="6" spans="1:13" ht="15">
      <c r="A6" s="204"/>
      <c r="B6" s="26" t="s">
        <v>79</v>
      </c>
      <c r="C6" s="29" t="s">
        <v>78</v>
      </c>
      <c r="D6" s="32">
        <v>2</v>
      </c>
      <c r="E6" s="35" t="s">
        <v>13</v>
      </c>
      <c r="F6" s="38" t="s">
        <v>16</v>
      </c>
      <c r="G6" s="17">
        <v>2000</v>
      </c>
      <c r="H6" s="14">
        <v>500</v>
      </c>
      <c r="I6" s="17"/>
      <c r="J6" s="17">
        <f>G6+H6-I6</f>
        <v>2500</v>
      </c>
      <c r="K6" s="17">
        <v>5130.5</v>
      </c>
      <c r="L6" s="17">
        <v>0</v>
      </c>
      <c r="M6" s="17">
        <f>J6-L6</f>
        <v>2500</v>
      </c>
    </row>
    <row r="7" spans="1:13" ht="15">
      <c r="A7" s="204"/>
      <c r="B7" s="26" t="s">
        <v>79</v>
      </c>
      <c r="C7" s="29" t="s">
        <v>78</v>
      </c>
      <c r="D7" s="32">
        <v>2</v>
      </c>
      <c r="E7" s="35" t="s">
        <v>14</v>
      </c>
      <c r="F7" s="38" t="s">
        <v>17</v>
      </c>
      <c r="G7" s="17">
        <v>1000</v>
      </c>
      <c r="H7" s="14"/>
      <c r="I7" s="17"/>
      <c r="J7" s="17">
        <f>G7+H7-I7</f>
        <v>1000</v>
      </c>
      <c r="K7" s="17">
        <v>211.22</v>
      </c>
      <c r="L7" s="17">
        <v>0</v>
      </c>
      <c r="M7" s="17">
        <f>J7-L7</f>
        <v>1000</v>
      </c>
    </row>
    <row r="8" spans="1:13" ht="14.25" customHeight="1" thickBot="1">
      <c r="A8" s="205"/>
      <c r="B8" s="27" t="s">
        <v>79</v>
      </c>
      <c r="C8" s="30" t="s">
        <v>78</v>
      </c>
      <c r="D8" s="33">
        <v>2</v>
      </c>
      <c r="E8" s="36" t="s">
        <v>15</v>
      </c>
      <c r="F8" s="39" t="s">
        <v>18</v>
      </c>
      <c r="G8" s="18">
        <v>2000</v>
      </c>
      <c r="H8" s="15"/>
      <c r="I8" s="18"/>
      <c r="J8" s="71">
        <f>G8+H8-I8</f>
        <v>2000</v>
      </c>
      <c r="K8" s="18">
        <v>1319.66</v>
      </c>
      <c r="L8" s="18">
        <v>0</v>
      </c>
      <c r="M8" s="18">
        <f>J8-L8</f>
        <v>2000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81</v>
      </c>
      <c r="B5" s="25" t="s">
        <v>80</v>
      </c>
      <c r="C5" s="28" t="s">
        <v>58</v>
      </c>
      <c r="D5" s="31">
        <v>2</v>
      </c>
      <c r="E5" s="34" t="s">
        <v>11</v>
      </c>
      <c r="F5" s="37" t="s">
        <v>12</v>
      </c>
      <c r="G5" s="16">
        <v>3000</v>
      </c>
      <c r="H5" s="13">
        <v>5000</v>
      </c>
      <c r="I5" s="16"/>
      <c r="J5" s="70">
        <f>G5+H5-I5</f>
        <v>8000</v>
      </c>
      <c r="K5" s="16">
        <v>6912.46</v>
      </c>
      <c r="L5" s="16">
        <v>0</v>
      </c>
      <c r="M5" s="16">
        <f>J5-L5</f>
        <v>8000</v>
      </c>
    </row>
    <row r="6" spans="1:13" ht="15">
      <c r="A6" s="204"/>
      <c r="B6" s="26" t="s">
        <v>80</v>
      </c>
      <c r="C6" s="29" t="s">
        <v>58</v>
      </c>
      <c r="D6" s="32">
        <v>2</v>
      </c>
      <c r="E6" s="35" t="s">
        <v>13</v>
      </c>
      <c r="F6" s="38" t="s">
        <v>16</v>
      </c>
      <c r="G6" s="17">
        <v>3000</v>
      </c>
      <c r="H6" s="14"/>
      <c r="I6" s="17"/>
      <c r="J6" s="17">
        <f>G6+H6-I6</f>
        <v>3000</v>
      </c>
      <c r="K6" s="17"/>
      <c r="L6" s="17">
        <v>0</v>
      </c>
      <c r="M6" s="17">
        <f>J6-L6</f>
        <v>3000</v>
      </c>
    </row>
    <row r="7" spans="1:13" ht="15">
      <c r="A7" s="204"/>
      <c r="B7" s="26" t="s">
        <v>80</v>
      </c>
      <c r="C7" s="29" t="s">
        <v>58</v>
      </c>
      <c r="D7" s="32">
        <v>2</v>
      </c>
      <c r="E7" s="35" t="s">
        <v>14</v>
      </c>
      <c r="F7" s="38" t="s">
        <v>17</v>
      </c>
      <c r="G7" s="17">
        <v>3000</v>
      </c>
      <c r="H7" s="14"/>
      <c r="I7" s="17"/>
      <c r="J7" s="17">
        <f>G7+H7-I7</f>
        <v>3000</v>
      </c>
      <c r="K7" s="17">
        <v>950.01</v>
      </c>
      <c r="L7" s="17">
        <v>0</v>
      </c>
      <c r="M7" s="17">
        <f>J7-L7</f>
        <v>3000</v>
      </c>
    </row>
    <row r="8" spans="1:13" ht="14.25" customHeight="1" thickBot="1">
      <c r="A8" s="205"/>
      <c r="B8" s="27" t="s">
        <v>80</v>
      </c>
      <c r="C8" s="30" t="s">
        <v>58</v>
      </c>
      <c r="D8" s="33">
        <v>2</v>
      </c>
      <c r="E8" s="36" t="s">
        <v>15</v>
      </c>
      <c r="F8" s="39" t="s">
        <v>18</v>
      </c>
      <c r="G8" s="18">
        <v>3000</v>
      </c>
      <c r="H8" s="15"/>
      <c r="I8" s="18"/>
      <c r="J8" s="71">
        <f>G8+H8-I8</f>
        <v>3000</v>
      </c>
      <c r="K8" s="18">
        <v>1923.38</v>
      </c>
      <c r="L8" s="18">
        <v>0</v>
      </c>
      <c r="M8" s="18">
        <f>J8-L8</f>
        <v>3000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82</v>
      </c>
      <c r="B5" s="25" t="s">
        <v>83</v>
      </c>
      <c r="C5" s="28" t="s">
        <v>58</v>
      </c>
      <c r="D5" s="31">
        <v>2</v>
      </c>
      <c r="E5" s="34" t="s">
        <v>11</v>
      </c>
      <c r="F5" s="37" t="s">
        <v>12</v>
      </c>
      <c r="G5" s="16">
        <v>2000</v>
      </c>
      <c r="H5" s="13"/>
      <c r="I5" s="16"/>
      <c r="J5" s="70">
        <f>G5+H5-I5</f>
        <v>2000</v>
      </c>
      <c r="K5" s="16">
        <v>1413.64</v>
      </c>
      <c r="L5" s="16">
        <v>0</v>
      </c>
      <c r="M5" s="16">
        <f>J5-L5</f>
        <v>2000</v>
      </c>
    </row>
    <row r="6" spans="1:13" ht="15">
      <c r="A6" s="204"/>
      <c r="B6" s="26" t="s">
        <v>83</v>
      </c>
      <c r="C6" s="29" t="s">
        <v>58</v>
      </c>
      <c r="D6" s="32">
        <v>2</v>
      </c>
      <c r="E6" s="35" t="s">
        <v>13</v>
      </c>
      <c r="F6" s="38" t="s">
        <v>16</v>
      </c>
      <c r="G6" s="17">
        <v>2000</v>
      </c>
      <c r="H6" s="14"/>
      <c r="I6" s="17"/>
      <c r="J6" s="17">
        <f>G6+H6-I6</f>
        <v>2000</v>
      </c>
      <c r="K6" s="17"/>
      <c r="L6" s="17">
        <v>0</v>
      </c>
      <c r="M6" s="17">
        <f>J6-L6</f>
        <v>2000</v>
      </c>
    </row>
    <row r="7" spans="1:13" ht="15">
      <c r="A7" s="204"/>
      <c r="B7" s="26" t="s">
        <v>83</v>
      </c>
      <c r="C7" s="29" t="s">
        <v>58</v>
      </c>
      <c r="D7" s="32">
        <v>2</v>
      </c>
      <c r="E7" s="35" t="s">
        <v>14</v>
      </c>
      <c r="F7" s="38" t="s">
        <v>17</v>
      </c>
      <c r="G7" s="17">
        <v>10000</v>
      </c>
      <c r="H7" s="14"/>
      <c r="I7" s="17"/>
      <c r="J7" s="17">
        <f>G7+H7-I7</f>
        <v>10000</v>
      </c>
      <c r="K7" s="17">
        <v>10562.02</v>
      </c>
      <c r="L7" s="17">
        <v>0</v>
      </c>
      <c r="M7" s="17">
        <f>J7-L7</f>
        <v>10000</v>
      </c>
    </row>
    <row r="8" spans="1:13" ht="14.25" customHeight="1" thickBot="1">
      <c r="A8" s="205"/>
      <c r="B8" s="27" t="s">
        <v>83</v>
      </c>
      <c r="C8" s="30" t="s">
        <v>58</v>
      </c>
      <c r="D8" s="33">
        <v>2</v>
      </c>
      <c r="E8" s="36" t="s">
        <v>15</v>
      </c>
      <c r="F8" s="39" t="s">
        <v>18</v>
      </c>
      <c r="G8" s="18">
        <v>1000</v>
      </c>
      <c r="H8" s="15"/>
      <c r="I8" s="18"/>
      <c r="J8" s="71">
        <f>G8+H8-I8</f>
        <v>1000</v>
      </c>
      <c r="K8" s="18">
        <v>896.8</v>
      </c>
      <c r="L8" s="18">
        <v>0</v>
      </c>
      <c r="M8" s="18">
        <f>J8-L8</f>
        <v>1000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84</v>
      </c>
      <c r="B5" s="25" t="s">
        <v>85</v>
      </c>
      <c r="C5" s="28" t="s">
        <v>78</v>
      </c>
      <c r="D5" s="31">
        <v>2</v>
      </c>
      <c r="E5" s="34" t="s">
        <v>11</v>
      </c>
      <c r="F5" s="37" t="s">
        <v>12</v>
      </c>
      <c r="G5" s="16">
        <v>6000</v>
      </c>
      <c r="H5" s="13"/>
      <c r="I5" s="16"/>
      <c r="J5" s="70">
        <f>G5+H5-I5</f>
        <v>6000</v>
      </c>
      <c r="K5" s="16">
        <v>5569.6</v>
      </c>
      <c r="L5" s="16">
        <v>0</v>
      </c>
      <c r="M5" s="16">
        <f>J5-L5</f>
        <v>6000</v>
      </c>
    </row>
    <row r="6" spans="1:13" ht="15">
      <c r="A6" s="204"/>
      <c r="B6" s="26" t="s">
        <v>85</v>
      </c>
      <c r="C6" s="29" t="s">
        <v>78</v>
      </c>
      <c r="D6" s="32">
        <v>2</v>
      </c>
      <c r="E6" s="35" t="s">
        <v>13</v>
      </c>
      <c r="F6" s="38" t="s">
        <v>16</v>
      </c>
      <c r="G6" s="17">
        <v>3000</v>
      </c>
      <c r="H6" s="14"/>
      <c r="I6" s="17"/>
      <c r="J6" s="17">
        <f>G6+H6-I6</f>
        <v>3000</v>
      </c>
      <c r="K6" s="17">
        <v>1288.33</v>
      </c>
      <c r="L6" s="17">
        <v>0</v>
      </c>
      <c r="M6" s="17">
        <f>J6-L6</f>
        <v>3000</v>
      </c>
    </row>
    <row r="7" spans="1:13" ht="15">
      <c r="A7" s="204"/>
      <c r="B7" s="26" t="s">
        <v>85</v>
      </c>
      <c r="C7" s="29" t="s">
        <v>78</v>
      </c>
      <c r="D7" s="32">
        <v>2</v>
      </c>
      <c r="E7" s="35" t="s">
        <v>14</v>
      </c>
      <c r="F7" s="38" t="s">
        <v>17</v>
      </c>
      <c r="G7" s="17">
        <v>3000</v>
      </c>
      <c r="H7" s="14"/>
      <c r="I7" s="17"/>
      <c r="J7" s="17">
        <f>G7+H7-I7</f>
        <v>3000</v>
      </c>
      <c r="K7" s="17"/>
      <c r="L7" s="17">
        <v>0</v>
      </c>
      <c r="M7" s="17">
        <f>J7-L7</f>
        <v>3000</v>
      </c>
    </row>
    <row r="8" spans="1:13" ht="14.25" customHeight="1" thickBot="1">
      <c r="A8" s="205"/>
      <c r="B8" s="27" t="s">
        <v>85</v>
      </c>
      <c r="C8" s="30" t="s">
        <v>78</v>
      </c>
      <c r="D8" s="33">
        <v>2</v>
      </c>
      <c r="E8" s="36" t="s">
        <v>15</v>
      </c>
      <c r="F8" s="39" t="s">
        <v>18</v>
      </c>
      <c r="G8" s="18">
        <v>6000</v>
      </c>
      <c r="H8" s="15"/>
      <c r="I8" s="18"/>
      <c r="J8" s="71">
        <f>G8+H8-I8</f>
        <v>6000</v>
      </c>
      <c r="K8" s="18">
        <v>1085.6</v>
      </c>
      <c r="L8" s="18">
        <v>0</v>
      </c>
      <c r="M8" s="18">
        <f>J8-L8</f>
        <v>6000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3.00390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 customHeight="1">
      <c r="A5" s="203" t="s">
        <v>97</v>
      </c>
      <c r="B5" s="25" t="s">
        <v>98</v>
      </c>
      <c r="C5" s="28" t="s">
        <v>99</v>
      </c>
      <c r="D5" s="31">
        <v>2</v>
      </c>
      <c r="E5" s="34" t="s">
        <v>11</v>
      </c>
      <c r="F5" s="37" t="s">
        <v>12</v>
      </c>
      <c r="G5" s="108">
        <v>5000</v>
      </c>
      <c r="H5" s="13"/>
      <c r="I5" s="16"/>
      <c r="J5" s="70">
        <f>G5+H5-I5</f>
        <v>5000</v>
      </c>
      <c r="K5" s="16">
        <v>4769.04</v>
      </c>
      <c r="L5" s="16">
        <v>0</v>
      </c>
      <c r="M5" s="16">
        <f>J5-L5</f>
        <v>5000</v>
      </c>
    </row>
    <row r="6" spans="1:13" ht="15">
      <c r="A6" s="204"/>
      <c r="B6" s="26" t="s">
        <v>98</v>
      </c>
      <c r="C6" s="29" t="s">
        <v>99</v>
      </c>
      <c r="D6" s="32">
        <v>2</v>
      </c>
      <c r="E6" s="35" t="s">
        <v>13</v>
      </c>
      <c r="F6" s="38" t="s">
        <v>16</v>
      </c>
      <c r="G6" s="103">
        <v>7000</v>
      </c>
      <c r="H6" s="14"/>
      <c r="I6" s="17"/>
      <c r="J6" s="17">
        <f>G6+H6-I6</f>
        <v>7000</v>
      </c>
      <c r="K6" s="17">
        <v>1980.49</v>
      </c>
      <c r="L6" s="17">
        <v>0</v>
      </c>
      <c r="M6" s="17">
        <f>J6-L6</f>
        <v>7000</v>
      </c>
    </row>
    <row r="7" spans="1:13" ht="15">
      <c r="A7" s="204"/>
      <c r="B7" s="26" t="s">
        <v>98</v>
      </c>
      <c r="C7" s="29" t="s">
        <v>99</v>
      </c>
      <c r="D7" s="32">
        <v>2</v>
      </c>
      <c r="E7" s="35" t="s">
        <v>14</v>
      </c>
      <c r="F7" s="38" t="s">
        <v>17</v>
      </c>
      <c r="G7" s="103">
        <v>2000</v>
      </c>
      <c r="H7" s="14"/>
      <c r="I7" s="17"/>
      <c r="J7" s="17">
        <f>G7+H7-I7</f>
        <v>2000</v>
      </c>
      <c r="K7" s="17">
        <v>535.34</v>
      </c>
      <c r="L7" s="17">
        <v>0</v>
      </c>
      <c r="M7" s="17">
        <f>J7-L7</f>
        <v>2000</v>
      </c>
    </row>
    <row r="8" spans="1:13" ht="14.25" customHeight="1" thickBot="1">
      <c r="A8" s="205"/>
      <c r="B8" s="27" t="s">
        <v>98</v>
      </c>
      <c r="C8" s="30" t="s">
        <v>99</v>
      </c>
      <c r="D8" s="33">
        <v>2</v>
      </c>
      <c r="E8" s="36" t="s">
        <v>15</v>
      </c>
      <c r="F8" s="39" t="s">
        <v>18</v>
      </c>
      <c r="G8" s="104"/>
      <c r="H8" s="15">
        <v>2000</v>
      </c>
      <c r="I8" s="18"/>
      <c r="J8" s="71">
        <f>G8+H8-I8</f>
        <v>2000</v>
      </c>
      <c r="K8" s="18">
        <v>944</v>
      </c>
      <c r="L8" s="18">
        <v>0</v>
      </c>
      <c r="M8" s="18">
        <f>J8-L8</f>
        <v>2000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</sheetData>
  <sheetProtection/>
  <mergeCells count="5">
    <mergeCell ref="A2:M2"/>
    <mergeCell ref="A5:A8"/>
    <mergeCell ref="J14:L14"/>
    <mergeCell ref="J17:L17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23.28125" style="0" customWidth="1"/>
    <col min="2" max="2" width="12.140625" style="0" customWidth="1"/>
    <col min="3" max="3" width="13.140625" style="0" customWidth="1"/>
    <col min="5" max="5" width="11.00390625" style="0" customWidth="1"/>
    <col min="6" max="6" width="43.28125" style="0" customWidth="1"/>
    <col min="7" max="7" width="12.00390625" style="0" customWidth="1"/>
    <col min="10" max="10" width="10.00390625" style="0" customWidth="1"/>
    <col min="11" max="11" width="12.28125" style="0" customWidth="1"/>
    <col min="12" max="12" width="17.28125" style="0" customWidth="1"/>
    <col min="13" max="13" width="10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109</v>
      </c>
      <c r="L4" s="43" t="s">
        <v>7</v>
      </c>
      <c r="M4" s="45" t="s">
        <v>8</v>
      </c>
      <c r="N4" s="1"/>
      <c r="O4" s="1"/>
    </row>
    <row r="5" spans="1:13" ht="30">
      <c r="A5" s="203" t="s">
        <v>22</v>
      </c>
      <c r="B5" s="183" t="s">
        <v>20</v>
      </c>
      <c r="C5" s="186" t="s">
        <v>21</v>
      </c>
      <c r="D5" s="52">
        <v>2</v>
      </c>
      <c r="E5" s="53" t="s">
        <v>11</v>
      </c>
      <c r="F5" s="147" t="s">
        <v>12</v>
      </c>
      <c r="G5" s="54">
        <v>22000</v>
      </c>
      <c r="H5" s="55"/>
      <c r="I5" s="54"/>
      <c r="J5" s="148">
        <f>G5+H5-I5</f>
        <v>22000</v>
      </c>
      <c r="K5" s="55">
        <v>9302.52</v>
      </c>
      <c r="L5" s="55">
        <v>0</v>
      </c>
      <c r="M5" s="149">
        <f>J5-L5</f>
        <v>22000</v>
      </c>
    </row>
    <row r="6" spans="1:13" ht="15">
      <c r="A6" s="204"/>
      <c r="B6" s="184" t="s">
        <v>20</v>
      </c>
      <c r="C6" s="187" t="s">
        <v>21</v>
      </c>
      <c r="D6" s="58">
        <v>2</v>
      </c>
      <c r="E6" s="59" t="s">
        <v>13</v>
      </c>
      <c r="F6" s="150" t="s">
        <v>16</v>
      </c>
      <c r="G6" s="60">
        <v>230000</v>
      </c>
      <c r="H6" s="61"/>
      <c r="I6" s="60"/>
      <c r="J6" s="61">
        <f>G6+H6-I6</f>
        <v>230000</v>
      </c>
      <c r="K6" s="61">
        <v>166558.76</v>
      </c>
      <c r="L6" s="61">
        <v>0</v>
      </c>
      <c r="M6" s="151">
        <f>J6-L6</f>
        <v>230000</v>
      </c>
    </row>
    <row r="7" spans="1:13" ht="15">
      <c r="A7" s="204"/>
      <c r="B7" s="184" t="s">
        <v>20</v>
      </c>
      <c r="C7" s="187" t="s">
        <v>21</v>
      </c>
      <c r="D7" s="58">
        <v>2</v>
      </c>
      <c r="E7" s="59" t="s">
        <v>14</v>
      </c>
      <c r="F7" s="150" t="s">
        <v>17</v>
      </c>
      <c r="G7" s="60">
        <v>8000</v>
      </c>
      <c r="H7" s="61"/>
      <c r="I7" s="60"/>
      <c r="J7" s="61">
        <f>G7+H7-I7</f>
        <v>8000</v>
      </c>
      <c r="K7" s="61">
        <v>7938.59</v>
      </c>
      <c r="L7" s="61">
        <v>0</v>
      </c>
      <c r="M7" s="61">
        <f>J7-L7</f>
        <v>8000</v>
      </c>
    </row>
    <row r="8" spans="1:13" ht="30.75" thickBot="1">
      <c r="A8" s="205"/>
      <c r="B8" s="185" t="s">
        <v>20</v>
      </c>
      <c r="C8" s="188" t="s">
        <v>21</v>
      </c>
      <c r="D8" s="64">
        <v>2</v>
      </c>
      <c r="E8" s="65" t="s">
        <v>15</v>
      </c>
      <c r="F8" s="152" t="s">
        <v>18</v>
      </c>
      <c r="G8" s="66">
        <v>14000</v>
      </c>
      <c r="H8" s="67">
        <v>20000</v>
      </c>
      <c r="I8" s="66"/>
      <c r="J8" s="153">
        <f>G8+H8-I8</f>
        <v>34000</v>
      </c>
      <c r="K8" s="67">
        <v>34000</v>
      </c>
      <c r="L8" s="67">
        <v>0</v>
      </c>
      <c r="M8" s="153">
        <f>J8-L8</f>
        <v>34000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3" spans="10:12" ht="15.75">
      <c r="J13" s="68"/>
      <c r="K13" s="68"/>
      <c r="L13" s="68"/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6:12" ht="15.75">
      <c r="F16" s="48"/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.75">
      <c r="J19" s="212"/>
      <c r="K19" s="212"/>
      <c r="L19" s="212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3.140625" style="0" customWidth="1"/>
    <col min="2" max="2" width="12.00390625" style="0" customWidth="1"/>
    <col min="3" max="3" width="13.140625" style="0" customWidth="1"/>
    <col min="4" max="4" width="8.140625" style="0" customWidth="1"/>
    <col min="5" max="5" width="11.00390625" style="0" customWidth="1"/>
    <col min="6" max="6" width="60.140625" style="0" customWidth="1"/>
    <col min="7" max="11" width="11.7109375" style="0" customWidth="1"/>
    <col min="12" max="12" width="15.710937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s="47" customFormat="1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46"/>
      <c r="O4" s="46"/>
    </row>
    <row r="5" spans="1:13" ht="15">
      <c r="A5" s="203" t="s">
        <v>100</v>
      </c>
      <c r="B5" s="25" t="s">
        <v>101</v>
      </c>
      <c r="C5" s="28" t="s">
        <v>58</v>
      </c>
      <c r="D5" s="31">
        <v>2</v>
      </c>
      <c r="E5" s="34" t="s">
        <v>11</v>
      </c>
      <c r="F5" s="37" t="s">
        <v>12</v>
      </c>
      <c r="G5" s="102">
        <v>1000</v>
      </c>
      <c r="H5" s="109"/>
      <c r="I5" s="16"/>
      <c r="J5" s="70">
        <f>G5+H5-I5</f>
        <v>1000</v>
      </c>
      <c r="K5" s="16"/>
      <c r="L5" s="16">
        <v>0</v>
      </c>
      <c r="M5" s="16">
        <f>J5-L5</f>
        <v>1000</v>
      </c>
    </row>
    <row r="6" spans="1:13" ht="15">
      <c r="A6" s="204"/>
      <c r="B6" s="26" t="s">
        <v>101</v>
      </c>
      <c r="C6" s="29" t="s">
        <v>58</v>
      </c>
      <c r="D6" s="32">
        <v>2</v>
      </c>
      <c r="E6" s="35" t="s">
        <v>13</v>
      </c>
      <c r="F6" s="38" t="s">
        <v>16</v>
      </c>
      <c r="G6" s="103">
        <v>3000</v>
      </c>
      <c r="H6" s="110"/>
      <c r="I6" s="17"/>
      <c r="J6" s="17">
        <f>G6+H6-I6</f>
        <v>3000</v>
      </c>
      <c r="K6" s="17">
        <v>284</v>
      </c>
      <c r="L6" s="17">
        <v>0</v>
      </c>
      <c r="M6" s="17">
        <f>J6-L6</f>
        <v>3000</v>
      </c>
    </row>
    <row r="7" spans="1:13" ht="15">
      <c r="A7" s="204"/>
      <c r="B7" s="26" t="s">
        <v>101</v>
      </c>
      <c r="C7" s="29" t="s">
        <v>58</v>
      </c>
      <c r="D7" s="32">
        <v>2</v>
      </c>
      <c r="E7" s="35" t="s">
        <v>67</v>
      </c>
      <c r="F7" s="38" t="s">
        <v>68</v>
      </c>
      <c r="G7" s="103">
        <v>11000</v>
      </c>
      <c r="H7" s="110"/>
      <c r="I7" s="17"/>
      <c r="J7" s="17">
        <f>G7+H7-I7</f>
        <v>11000</v>
      </c>
      <c r="K7" s="17">
        <v>34583.04</v>
      </c>
      <c r="L7" s="17">
        <v>0</v>
      </c>
      <c r="M7" s="17">
        <f>J7-L7</f>
        <v>11000</v>
      </c>
    </row>
    <row r="8" spans="1:13" ht="15">
      <c r="A8" s="204"/>
      <c r="B8" s="26" t="s">
        <v>101</v>
      </c>
      <c r="C8" s="29" t="s">
        <v>58</v>
      </c>
      <c r="D8" s="32">
        <v>2</v>
      </c>
      <c r="E8" s="35" t="s">
        <v>14</v>
      </c>
      <c r="F8" s="38" t="s">
        <v>17</v>
      </c>
      <c r="G8" s="103">
        <v>1000</v>
      </c>
      <c r="H8" s="110"/>
      <c r="I8" s="17"/>
      <c r="J8" s="17">
        <f>G8+H8-I8</f>
        <v>1000</v>
      </c>
      <c r="K8" s="17">
        <v>944</v>
      </c>
      <c r="L8" s="17">
        <v>0</v>
      </c>
      <c r="M8" s="17">
        <f>J8-L8</f>
        <v>1000</v>
      </c>
    </row>
    <row r="9" spans="1:13" ht="15.75" thickBot="1">
      <c r="A9" s="205"/>
      <c r="B9" s="27" t="s">
        <v>101</v>
      </c>
      <c r="C9" s="30" t="s">
        <v>58</v>
      </c>
      <c r="D9" s="33">
        <v>2</v>
      </c>
      <c r="E9" s="36" t="s">
        <v>15</v>
      </c>
      <c r="F9" s="39" t="s">
        <v>18</v>
      </c>
      <c r="G9" s="104">
        <v>1000</v>
      </c>
      <c r="H9" s="112"/>
      <c r="I9" s="18"/>
      <c r="J9" s="71">
        <f>G9+H9-I9</f>
        <v>1000</v>
      </c>
      <c r="K9" s="18">
        <v>260.78</v>
      </c>
      <c r="L9" s="18">
        <v>0</v>
      </c>
      <c r="M9" s="18">
        <f>J9-L9</f>
        <v>1000</v>
      </c>
    </row>
    <row r="11" ht="15">
      <c r="A11" s="49" t="s">
        <v>55</v>
      </c>
    </row>
    <row r="12" ht="15" hidden="1">
      <c r="A12" s="49" t="s">
        <v>54</v>
      </c>
    </row>
    <row r="13" spans="1:6" ht="15">
      <c r="A13" s="201" t="s">
        <v>112</v>
      </c>
      <c r="B13" s="201"/>
      <c r="C13" s="201"/>
      <c r="D13" s="201"/>
      <c r="E13" s="201"/>
      <c r="F13" s="201" t="s">
        <v>111</v>
      </c>
    </row>
    <row r="15" spans="10:12" ht="15.75">
      <c r="J15" s="212" t="s">
        <v>57</v>
      </c>
      <c r="K15" s="212"/>
      <c r="L15" s="212"/>
    </row>
    <row r="16" spans="10:12" ht="15.75">
      <c r="J16" s="68"/>
      <c r="K16" s="68"/>
      <c r="L16" s="68"/>
    </row>
    <row r="17" spans="10:12" ht="15.75">
      <c r="J17" s="68"/>
      <c r="K17" s="68"/>
      <c r="L17" s="68"/>
    </row>
    <row r="18" spans="10:12" ht="15.75">
      <c r="J18" s="212" t="s">
        <v>103</v>
      </c>
      <c r="K18" s="212"/>
      <c r="L18" s="212"/>
    </row>
    <row r="19" spans="10:12" ht="15.75">
      <c r="J19" s="212" t="s">
        <v>56</v>
      </c>
      <c r="K19" s="212"/>
      <c r="L19" s="212"/>
    </row>
  </sheetData>
  <sheetProtection/>
  <mergeCells count="5">
    <mergeCell ref="A2:M2"/>
    <mergeCell ref="J15:L15"/>
    <mergeCell ref="J18:L18"/>
    <mergeCell ref="J19:L19"/>
    <mergeCell ref="A5:A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1.8515625" style="0" customWidth="1"/>
    <col min="2" max="2" width="11.57421875" style="0" customWidth="1"/>
    <col min="3" max="3" width="13.421875" style="0" customWidth="1"/>
    <col min="5" max="5" width="12.00390625" style="0" customWidth="1"/>
    <col min="6" max="6" width="42.8515625" style="0" customWidth="1"/>
    <col min="7" max="7" width="14.140625" style="0" customWidth="1"/>
    <col min="8" max="8" width="10.7109375" style="0" customWidth="1"/>
    <col min="9" max="9" width="10.8515625" style="0" customWidth="1"/>
    <col min="10" max="11" width="11.7109375" style="0" customWidth="1"/>
    <col min="12" max="12" width="15.0039062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45" t="s">
        <v>8</v>
      </c>
      <c r="N4" s="1"/>
      <c r="O4" s="1"/>
    </row>
    <row r="5" spans="1:13" s="166" customFormat="1" ht="30">
      <c r="A5" s="203" t="s">
        <v>30</v>
      </c>
      <c r="B5" s="189" t="s">
        <v>23</v>
      </c>
      <c r="C5" s="192" t="s">
        <v>21</v>
      </c>
      <c r="D5" s="159">
        <v>2</v>
      </c>
      <c r="E5" s="160" t="s">
        <v>11</v>
      </c>
      <c r="F5" s="147" t="s">
        <v>12</v>
      </c>
      <c r="G5" s="161">
        <v>20000</v>
      </c>
      <c r="H5" s="162"/>
      <c r="I5" s="161"/>
      <c r="J5" s="163">
        <f>G5+H5-I5</f>
        <v>20000</v>
      </c>
      <c r="K5" s="164">
        <v>8041.7</v>
      </c>
      <c r="L5" s="164">
        <v>0</v>
      </c>
      <c r="M5" s="165">
        <f>J5-L5</f>
        <v>20000</v>
      </c>
    </row>
    <row r="6" spans="1:13" s="166" customFormat="1" ht="15">
      <c r="A6" s="204"/>
      <c r="B6" s="190" t="s">
        <v>23</v>
      </c>
      <c r="C6" s="193" t="s">
        <v>21</v>
      </c>
      <c r="D6" s="169">
        <v>2</v>
      </c>
      <c r="E6" s="170" t="s">
        <v>13</v>
      </c>
      <c r="F6" s="150" t="s">
        <v>16</v>
      </c>
      <c r="G6" s="171">
        <v>110000</v>
      </c>
      <c r="H6" s="172"/>
      <c r="I6" s="171"/>
      <c r="J6" s="172">
        <f>G6+H6-I6</f>
        <v>110000</v>
      </c>
      <c r="K6" s="173">
        <v>109414.02</v>
      </c>
      <c r="L6" s="173">
        <v>0</v>
      </c>
      <c r="M6" s="174">
        <f>J6-L6</f>
        <v>110000</v>
      </c>
    </row>
    <row r="7" spans="1:13" s="166" customFormat="1" ht="15">
      <c r="A7" s="204"/>
      <c r="B7" s="190" t="s">
        <v>23</v>
      </c>
      <c r="C7" s="193" t="s">
        <v>21</v>
      </c>
      <c r="D7" s="169">
        <v>2</v>
      </c>
      <c r="E7" s="170" t="s">
        <v>14</v>
      </c>
      <c r="F7" s="150" t="s">
        <v>17</v>
      </c>
      <c r="G7" s="171">
        <v>5000</v>
      </c>
      <c r="H7" s="172"/>
      <c r="I7" s="171"/>
      <c r="J7" s="172">
        <f>G7+H7-I7</f>
        <v>5000</v>
      </c>
      <c r="K7" s="173">
        <v>5314.5</v>
      </c>
      <c r="L7" s="173">
        <v>0</v>
      </c>
      <c r="M7" s="172">
        <f>J7-L7</f>
        <v>5000</v>
      </c>
    </row>
    <row r="8" spans="1:13" s="166" customFormat="1" ht="30.75" thickBot="1">
      <c r="A8" s="205"/>
      <c r="B8" s="191" t="s">
        <v>23</v>
      </c>
      <c r="C8" s="194" t="s">
        <v>21</v>
      </c>
      <c r="D8" s="177">
        <v>2</v>
      </c>
      <c r="E8" s="178" t="s">
        <v>15</v>
      </c>
      <c r="F8" s="152" t="s">
        <v>18</v>
      </c>
      <c r="G8" s="179">
        <v>15000</v>
      </c>
      <c r="H8" s="180"/>
      <c r="I8" s="179"/>
      <c r="J8" s="181">
        <f>G8+H8-I8</f>
        <v>15000</v>
      </c>
      <c r="K8" s="182">
        <v>11480.2</v>
      </c>
      <c r="L8" s="182">
        <v>0</v>
      </c>
      <c r="M8" s="181">
        <f>J8-L8</f>
        <v>15000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212"/>
      <c r="K15" s="212"/>
      <c r="L15" s="212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.75">
      <c r="J19" s="212"/>
      <c r="K19" s="212"/>
      <c r="L19" s="212"/>
    </row>
  </sheetData>
  <sheetProtection/>
  <mergeCells count="7">
    <mergeCell ref="A5:A8"/>
    <mergeCell ref="A2:M2"/>
    <mergeCell ref="J17:L17"/>
    <mergeCell ref="J18:L18"/>
    <mergeCell ref="J19:L19"/>
    <mergeCell ref="J15:L15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6.00390625" style="0" customWidth="1"/>
    <col min="2" max="2" width="11.421875" style="0" customWidth="1"/>
    <col min="3" max="3" width="13.7109375" style="0" customWidth="1"/>
    <col min="5" max="5" width="11.28125" style="0" customWidth="1"/>
    <col min="6" max="6" width="43.28125" style="0" customWidth="1"/>
    <col min="7" max="7" width="12.7109375" style="0" customWidth="1"/>
    <col min="8" max="8" width="11.140625" style="0" customWidth="1"/>
    <col min="9" max="9" width="10.28125" style="0" customWidth="1"/>
    <col min="10" max="11" width="11.7109375" style="0" customWidth="1"/>
    <col min="12" max="12" width="13.8515625" style="0" customWidth="1"/>
    <col min="13" max="13" width="11.710937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60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97" t="s">
        <v>108</v>
      </c>
      <c r="L4" s="125" t="s">
        <v>7</v>
      </c>
      <c r="M4" s="146" t="s">
        <v>8</v>
      </c>
      <c r="N4" s="1"/>
      <c r="O4" s="1"/>
    </row>
    <row r="5" spans="1:13" s="166" customFormat="1" ht="20.25" customHeight="1">
      <c r="A5" s="203" t="s">
        <v>31</v>
      </c>
      <c r="B5" s="157" t="s">
        <v>24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6000</v>
      </c>
      <c r="H5" s="162"/>
      <c r="I5" s="161"/>
      <c r="J5" s="163">
        <f>G5+H5-I5</f>
        <v>6000</v>
      </c>
      <c r="K5" s="165">
        <v>6000</v>
      </c>
      <c r="L5" s="196">
        <v>0</v>
      </c>
      <c r="M5" s="165">
        <f>J5-L5</f>
        <v>6000</v>
      </c>
    </row>
    <row r="6" spans="1:13" s="166" customFormat="1" ht="15">
      <c r="A6" s="204"/>
      <c r="B6" s="167" t="s">
        <v>24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50000</v>
      </c>
      <c r="H6" s="172"/>
      <c r="I6" s="171"/>
      <c r="J6" s="172">
        <f>G6+H6-I6</f>
        <v>50000</v>
      </c>
      <c r="K6" s="172">
        <v>20387.28</v>
      </c>
      <c r="L6" s="173">
        <v>0</v>
      </c>
      <c r="M6" s="174">
        <f>J6-L6</f>
        <v>50000</v>
      </c>
    </row>
    <row r="7" spans="1:13" s="166" customFormat="1" ht="15">
      <c r="A7" s="204"/>
      <c r="B7" s="167" t="s">
        <v>24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5000</v>
      </c>
      <c r="H7" s="172"/>
      <c r="I7" s="171"/>
      <c r="J7" s="172">
        <f>G7+H7-I7</f>
        <v>5000</v>
      </c>
      <c r="K7" s="172">
        <v>3179.59</v>
      </c>
      <c r="L7" s="173">
        <v>0</v>
      </c>
      <c r="M7" s="172">
        <f>J7-L7</f>
        <v>5000</v>
      </c>
    </row>
    <row r="8" spans="1:13" s="166" customFormat="1" ht="30.75" thickBot="1">
      <c r="A8" s="205"/>
      <c r="B8" s="175" t="s">
        <v>24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12000</v>
      </c>
      <c r="H8" s="180">
        <v>10000</v>
      </c>
      <c r="I8" s="179"/>
      <c r="J8" s="181">
        <f>G8+H8-I8</f>
        <v>22000</v>
      </c>
      <c r="K8" s="181">
        <v>17186.09</v>
      </c>
      <c r="L8" s="182">
        <v>0</v>
      </c>
      <c r="M8" s="181">
        <f>J8-L8</f>
        <v>22000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s="166" customFormat="1" ht="20.25" customHeight="1">
      <c r="A5" s="203" t="s">
        <v>32</v>
      </c>
      <c r="B5" s="157" t="s">
        <v>25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23000</v>
      </c>
      <c r="H5" s="162"/>
      <c r="I5" s="161"/>
      <c r="J5" s="163">
        <f>G5+H5-I5</f>
        <v>23000</v>
      </c>
      <c r="K5" s="162">
        <v>15217.54</v>
      </c>
      <c r="L5" s="164">
        <v>0</v>
      </c>
      <c r="M5" s="165">
        <f>J5-L5</f>
        <v>23000</v>
      </c>
    </row>
    <row r="6" spans="1:13" s="166" customFormat="1" ht="15">
      <c r="A6" s="204"/>
      <c r="B6" s="167" t="s">
        <v>25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125000</v>
      </c>
      <c r="H6" s="172"/>
      <c r="I6" s="171"/>
      <c r="J6" s="172">
        <f>G6+H6-I6</f>
        <v>125000</v>
      </c>
      <c r="K6" s="172">
        <v>67449.79</v>
      </c>
      <c r="L6" s="173">
        <v>0</v>
      </c>
      <c r="M6" s="174">
        <f>J6-L6</f>
        <v>125000</v>
      </c>
    </row>
    <row r="7" spans="1:13" s="166" customFormat="1" ht="15">
      <c r="A7" s="204"/>
      <c r="B7" s="167" t="s">
        <v>25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9000</v>
      </c>
      <c r="H7" s="172"/>
      <c r="I7" s="171"/>
      <c r="J7" s="172">
        <f>G7+H7-I7</f>
        <v>9000</v>
      </c>
      <c r="K7" s="172">
        <v>7512.4</v>
      </c>
      <c r="L7" s="173">
        <v>0</v>
      </c>
      <c r="M7" s="172">
        <f>J7-L7</f>
        <v>9000</v>
      </c>
    </row>
    <row r="8" spans="1:13" s="166" customFormat="1" ht="30.75" thickBot="1">
      <c r="A8" s="205"/>
      <c r="B8" s="175" t="s">
        <v>25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18000</v>
      </c>
      <c r="H8" s="180"/>
      <c r="I8" s="179"/>
      <c r="J8" s="181">
        <f>G8+H8-I8</f>
        <v>18000</v>
      </c>
      <c r="K8" s="180">
        <v>14000</v>
      </c>
      <c r="L8" s="182">
        <v>0</v>
      </c>
      <c r="M8" s="181">
        <f>J8-L8</f>
        <v>18000</v>
      </c>
    </row>
    <row r="10" ht="15">
      <c r="A10" s="49" t="s">
        <v>55</v>
      </c>
    </row>
    <row r="11" ht="15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customHeight="1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109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33</v>
      </c>
      <c r="B5" s="157" t="s">
        <v>26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13000</v>
      </c>
      <c r="H5" s="162"/>
      <c r="I5" s="161"/>
      <c r="J5" s="163">
        <f>G5+H5-I5</f>
        <v>13000</v>
      </c>
      <c r="K5" s="162">
        <v>5168.87</v>
      </c>
      <c r="L5" s="164">
        <v>0</v>
      </c>
      <c r="M5" s="165">
        <f>J5-L5</f>
        <v>13000</v>
      </c>
    </row>
    <row r="6" spans="1:13" ht="15">
      <c r="A6" s="204"/>
      <c r="B6" s="167" t="s">
        <v>26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120000</v>
      </c>
      <c r="H6" s="172"/>
      <c r="I6" s="171"/>
      <c r="J6" s="172">
        <f>G6+H6-I6</f>
        <v>120000</v>
      </c>
      <c r="K6" s="172">
        <v>100350.89</v>
      </c>
      <c r="L6" s="173">
        <v>0</v>
      </c>
      <c r="M6" s="174">
        <f>J6-L6</f>
        <v>120000</v>
      </c>
    </row>
    <row r="7" spans="1:13" ht="15">
      <c r="A7" s="204"/>
      <c r="B7" s="167" t="s">
        <v>26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6000</v>
      </c>
      <c r="H7" s="172"/>
      <c r="I7" s="171"/>
      <c r="J7" s="172">
        <f>G7+H7-I7</f>
        <v>6000</v>
      </c>
      <c r="K7" s="172">
        <v>4503.5</v>
      </c>
      <c r="L7" s="173">
        <v>0</v>
      </c>
      <c r="M7" s="172">
        <f>J7-L7</f>
        <v>6000</v>
      </c>
    </row>
    <row r="8" spans="1:13" ht="30.75" thickBot="1">
      <c r="A8" s="205"/>
      <c r="B8" s="175" t="s">
        <v>26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24000</v>
      </c>
      <c r="H8" s="180"/>
      <c r="I8" s="179"/>
      <c r="J8" s="181">
        <f>G8+H8-I8</f>
        <v>24000</v>
      </c>
      <c r="K8" s="180">
        <v>58259.51</v>
      </c>
      <c r="L8" s="182">
        <v>0</v>
      </c>
      <c r="M8" s="181">
        <f>J8-L8</f>
        <v>24000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34</v>
      </c>
      <c r="B5" s="157" t="s">
        <v>37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13000</v>
      </c>
      <c r="H5" s="162"/>
      <c r="I5" s="161"/>
      <c r="J5" s="163">
        <f>G5+H5-I5</f>
        <v>13000</v>
      </c>
      <c r="K5" s="162">
        <v>7000.08</v>
      </c>
      <c r="L5" s="164">
        <v>0</v>
      </c>
      <c r="M5" s="165">
        <f>J5-L5</f>
        <v>13000</v>
      </c>
    </row>
    <row r="6" spans="1:13" ht="15">
      <c r="A6" s="204"/>
      <c r="B6" s="167" t="s">
        <v>37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120000</v>
      </c>
      <c r="H6" s="172"/>
      <c r="I6" s="171"/>
      <c r="J6" s="172">
        <f>G6+H6-I6</f>
        <v>120000</v>
      </c>
      <c r="K6" s="172">
        <v>102835.6</v>
      </c>
      <c r="L6" s="173">
        <v>0</v>
      </c>
      <c r="M6" s="198">
        <f>J6-L6</f>
        <v>120000</v>
      </c>
    </row>
    <row r="7" spans="1:13" ht="15">
      <c r="A7" s="204"/>
      <c r="B7" s="167" t="s">
        <v>37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7000</v>
      </c>
      <c r="H7" s="172"/>
      <c r="I7" s="171"/>
      <c r="J7" s="172">
        <f>G7+H7-I7</f>
        <v>7000</v>
      </c>
      <c r="K7" s="172">
        <v>2979.54</v>
      </c>
      <c r="L7" s="173">
        <v>0</v>
      </c>
      <c r="M7" s="172">
        <f>J7-L7</f>
        <v>7000</v>
      </c>
    </row>
    <row r="8" spans="1:13" ht="30.75" thickBot="1">
      <c r="A8" s="205"/>
      <c r="B8" s="175" t="s">
        <v>37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9000</v>
      </c>
      <c r="H8" s="180"/>
      <c r="I8" s="179"/>
      <c r="J8" s="180">
        <f>G8+H8-I8</f>
        <v>9000</v>
      </c>
      <c r="K8" s="180">
        <v>5525.1</v>
      </c>
      <c r="L8" s="182">
        <v>0</v>
      </c>
      <c r="M8" s="181">
        <f>J8-L8</f>
        <v>9000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3.421875" style="0" customWidth="1"/>
    <col min="5" max="5" width="10.8515625" style="0" customWidth="1"/>
    <col min="6" max="6" width="42.421875" style="0" customWidth="1"/>
    <col min="7" max="7" width="13.57421875" style="0" customWidth="1"/>
    <col min="8" max="8" width="10.8515625" style="0" customWidth="1"/>
    <col min="9" max="9" width="10.7109375" style="0" customWidth="1"/>
    <col min="10" max="11" width="11.7109375" style="0" customWidth="1"/>
    <col min="12" max="12" width="15.421875" style="0" customWidth="1"/>
    <col min="13" max="13" width="12.140625" style="0" customWidth="1"/>
  </cols>
  <sheetData>
    <row r="2" spans="1:13" ht="19.5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5.75" thickBot="1"/>
    <row r="4" spans="1:15" ht="45.75" thickBo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3" t="s">
        <v>5</v>
      </c>
      <c r="G4" s="44" t="s">
        <v>6</v>
      </c>
      <c r="H4" s="43" t="s">
        <v>27</v>
      </c>
      <c r="I4" s="44" t="s">
        <v>28</v>
      </c>
      <c r="J4" s="43" t="s">
        <v>29</v>
      </c>
      <c r="K4" s="134" t="s">
        <v>108</v>
      </c>
      <c r="L4" s="43" t="s">
        <v>7</v>
      </c>
      <c r="M4" s="125" t="s">
        <v>8</v>
      </c>
      <c r="N4" s="1"/>
      <c r="O4" s="1"/>
    </row>
    <row r="5" spans="1:13" ht="15" customHeight="1">
      <c r="A5" s="203" t="s">
        <v>35</v>
      </c>
      <c r="B5" s="157" t="s">
        <v>38</v>
      </c>
      <c r="C5" s="158" t="s">
        <v>21</v>
      </c>
      <c r="D5" s="159">
        <v>2</v>
      </c>
      <c r="E5" s="160" t="s">
        <v>11</v>
      </c>
      <c r="F5" s="147" t="s">
        <v>12</v>
      </c>
      <c r="G5" s="161">
        <v>17000</v>
      </c>
      <c r="H5" s="162"/>
      <c r="I5" s="161"/>
      <c r="J5" s="163">
        <f>G5+H5-I5</f>
        <v>17000</v>
      </c>
      <c r="K5" s="162">
        <v>15899.36</v>
      </c>
      <c r="L5" s="164">
        <v>0</v>
      </c>
      <c r="M5" s="165">
        <f>J5-L5</f>
        <v>17000</v>
      </c>
    </row>
    <row r="6" spans="1:13" ht="15">
      <c r="A6" s="204"/>
      <c r="B6" s="167" t="s">
        <v>38</v>
      </c>
      <c r="C6" s="168" t="s">
        <v>21</v>
      </c>
      <c r="D6" s="169">
        <v>2</v>
      </c>
      <c r="E6" s="170" t="s">
        <v>13</v>
      </c>
      <c r="F6" s="150" t="s">
        <v>16</v>
      </c>
      <c r="G6" s="171">
        <v>92000</v>
      </c>
      <c r="H6" s="172"/>
      <c r="I6" s="171"/>
      <c r="J6" s="172">
        <f>G6+H6-I6</f>
        <v>92000</v>
      </c>
      <c r="K6" s="172">
        <v>84989.9</v>
      </c>
      <c r="L6" s="173">
        <v>0</v>
      </c>
      <c r="M6" s="174">
        <f>J6-L6</f>
        <v>92000</v>
      </c>
    </row>
    <row r="7" spans="1:13" ht="15">
      <c r="A7" s="204"/>
      <c r="B7" s="167" t="s">
        <v>38</v>
      </c>
      <c r="C7" s="168" t="s">
        <v>21</v>
      </c>
      <c r="D7" s="169">
        <v>2</v>
      </c>
      <c r="E7" s="170" t="s">
        <v>14</v>
      </c>
      <c r="F7" s="150" t="s">
        <v>17</v>
      </c>
      <c r="G7" s="171">
        <v>4000</v>
      </c>
      <c r="H7" s="172"/>
      <c r="I7" s="171"/>
      <c r="J7" s="172">
        <f>G7+H7-I7</f>
        <v>4000</v>
      </c>
      <c r="K7" s="172">
        <v>2059.95</v>
      </c>
      <c r="L7" s="173">
        <v>0</v>
      </c>
      <c r="M7" s="172">
        <f>J7-L7</f>
        <v>4000</v>
      </c>
    </row>
    <row r="8" spans="1:13" ht="30.75" thickBot="1">
      <c r="A8" s="205"/>
      <c r="B8" s="175" t="s">
        <v>38</v>
      </c>
      <c r="C8" s="176" t="s">
        <v>21</v>
      </c>
      <c r="D8" s="177">
        <v>2</v>
      </c>
      <c r="E8" s="178" t="s">
        <v>15</v>
      </c>
      <c r="F8" s="152" t="s">
        <v>18</v>
      </c>
      <c r="G8" s="179">
        <v>10000</v>
      </c>
      <c r="H8" s="180"/>
      <c r="I8" s="179"/>
      <c r="J8" s="181">
        <f>G8+H8-I8</f>
        <v>10000</v>
      </c>
      <c r="K8" s="180">
        <v>6856.39</v>
      </c>
      <c r="L8" s="182">
        <v>0</v>
      </c>
      <c r="M8" s="181">
        <f>J8-L8</f>
        <v>10000</v>
      </c>
    </row>
    <row r="10" ht="15">
      <c r="A10" s="49" t="s">
        <v>55</v>
      </c>
    </row>
    <row r="11" ht="15" customHeight="1" hidden="1">
      <c r="A11" s="49" t="s">
        <v>54</v>
      </c>
    </row>
    <row r="12" spans="1:6" ht="15">
      <c r="A12" s="201" t="s">
        <v>112</v>
      </c>
      <c r="B12" s="201"/>
      <c r="C12" s="201"/>
      <c r="D12" s="201"/>
      <c r="E12" s="201"/>
      <c r="F12" s="201" t="s">
        <v>111</v>
      </c>
    </row>
    <row r="14" spans="10:12" ht="15.75">
      <c r="J14" s="212" t="s">
        <v>57</v>
      </c>
      <c r="K14" s="212"/>
      <c r="L14" s="212"/>
    </row>
    <row r="15" spans="10:12" ht="15.75">
      <c r="J15" s="68"/>
      <c r="K15" s="68"/>
      <c r="L15" s="68"/>
    </row>
    <row r="16" spans="10:12" ht="15.75">
      <c r="J16" s="68"/>
      <c r="K16" s="68"/>
      <c r="L16" s="68"/>
    </row>
    <row r="17" spans="10:12" ht="15.75">
      <c r="J17" s="212" t="s">
        <v>103</v>
      </c>
      <c r="K17" s="212"/>
      <c r="L17" s="212"/>
    </row>
    <row r="18" spans="10:12" ht="15.75">
      <c r="J18" s="212" t="s">
        <v>56</v>
      </c>
      <c r="K18" s="212"/>
      <c r="L18" s="212"/>
    </row>
    <row r="19" spans="10:12" ht="15">
      <c r="J19" s="213"/>
      <c r="K19" s="213"/>
      <c r="L19" s="213"/>
    </row>
  </sheetData>
  <sheetProtection/>
  <mergeCells count="6">
    <mergeCell ref="A5:A8"/>
    <mergeCell ref="A2:M2"/>
    <mergeCell ref="J17:L17"/>
    <mergeCell ref="J18:L18"/>
    <mergeCell ref="J19:L19"/>
    <mergeCell ref="J14:L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YILDIZ TEKNİK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Satınalma</dc:creator>
  <cp:keywords/>
  <dc:description/>
  <cp:lastModifiedBy>Pencere</cp:lastModifiedBy>
  <cp:lastPrinted>2014-10-21T11:51:47Z</cp:lastPrinted>
  <dcterms:created xsi:type="dcterms:W3CDTF">2010-09-17T12:27:28Z</dcterms:created>
  <dcterms:modified xsi:type="dcterms:W3CDTF">2014-10-24T11:54:31Z</dcterms:modified>
  <cp:category/>
  <cp:version/>
  <cp:contentType/>
  <cp:contentStatus/>
</cp:coreProperties>
</file>